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9" r:id="rId1"/>
  </sheets>
  <definedNames>
    <definedName name="_xlnm._FilterDatabase" localSheetId="0" hidden="1">Sheet1!$A$3:$Q$12</definedName>
    <definedName name="_xlnm.Print_Titles" localSheetId="0">Sheet1!$2:$3</definedName>
    <definedName name="_xlnm.Print_Area" localSheetId="0">Sheet1!$A$1:$Q$13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<sst xmlns="http://schemas.openxmlformats.org/spreadsheetml/2006/main" count="83" uniqueCount="67">
  <si>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t>陆河县2025年中央对地方成品油税费改革转移支付预算（省级“四好农村路”部分）资金分配方案</t>
  </si>
  <si>
    <t>序号</t>
  </si>
  <si>
    <t>镇别</t>
  </si>
  <si>
    <t>村</t>
  </si>
  <si>
    <t>项目类型</t>
  </si>
  <si>
    <t>项目名称</t>
  </si>
  <si>
    <t>项目业主单位</t>
  </si>
  <si>
    <t>线路编码</t>
  </si>
  <si>
    <t>起点名称</t>
  </si>
  <si>
    <t>起点桩号</t>
  </si>
  <si>
    <t>止点名称</t>
  </si>
  <si>
    <t>止点桩号</t>
  </si>
  <si>
    <t>建设规模
（公里）</t>
  </si>
  <si>
    <t>改造前公路等级</t>
  </si>
  <si>
    <t>改造后公路等级</t>
  </si>
  <si>
    <t>估算总投资（万元）</t>
  </si>
  <si>
    <t>分配补助资金（万元）</t>
  </si>
  <si>
    <t>备注</t>
  </si>
  <si>
    <t>合计</t>
  </si>
  <si>
    <t>水唇镇</t>
  </si>
  <si>
    <t>黄塘、新丰村</t>
  </si>
  <si>
    <t>县道网升级</t>
  </si>
  <si>
    <t>黄塘村至新丰村</t>
  </si>
  <si>
    <t>陆河县代建项目事务中心</t>
  </si>
  <si>
    <t>X879</t>
  </si>
  <si>
    <t>黄塘村</t>
  </si>
  <si>
    <t>新丰村</t>
  </si>
  <si>
    <t>四级水泥</t>
  </si>
  <si>
    <t>三级沥青</t>
  </si>
  <si>
    <t>水唇、下社村</t>
  </si>
  <si>
    <t>水唇村至下社村</t>
  </si>
  <si>
    <t>水唇村</t>
  </si>
  <si>
    <t>下社村</t>
  </si>
  <si>
    <t>护硁村</t>
  </si>
  <si>
    <t>路网联结</t>
  </si>
  <si>
    <t>健身中心至枫林</t>
  </si>
  <si>
    <t>C693</t>
  </si>
  <si>
    <t>健身中心</t>
  </si>
  <si>
    <t>枫林</t>
  </si>
  <si>
    <t>四级单车道</t>
  </si>
  <si>
    <t>四级双车道</t>
  </si>
  <si>
    <t>新田镇</t>
  </si>
  <si>
    <t>联新村</t>
  </si>
  <si>
    <t>松林至仙枣径</t>
  </si>
  <si>
    <t>Y832</t>
  </si>
  <si>
    <t>松林</t>
  </si>
  <si>
    <t>仙枣径</t>
  </si>
  <si>
    <t>河口镇</t>
  </si>
  <si>
    <t>土枝村</t>
  </si>
  <si>
    <t>横龙村至埔尾村</t>
  </si>
  <si>
    <t>C591</t>
  </si>
  <si>
    <t>横龙村</t>
  </si>
  <si>
    <t>埔尾村</t>
  </si>
  <si>
    <t>县代建项目事务中心</t>
  </si>
  <si>
    <t>小计</t>
  </si>
  <si>
    <t>河田镇</t>
  </si>
  <si>
    <t>宝山村</t>
  </si>
  <si>
    <t>半嶂路口至电视塔</t>
  </si>
  <si>
    <t>河田镇人民政府</t>
  </si>
  <si>
    <t>Y801</t>
  </si>
  <si>
    <t>半嶂路口</t>
  </si>
  <si>
    <t>电视塔</t>
  </si>
  <si>
    <t>联安村</t>
  </si>
  <si>
    <t>危桥改造</t>
  </si>
  <si>
    <t>咸宜大桥加固工程</t>
  </si>
  <si>
    <t>陆河县公路事务中心</t>
  </si>
  <si>
    <t>X126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</si>
</sst>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000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宋体"/>
      <charset val="134"/>
      <scheme val="minor"/>
    </font>
    <font>
      <sz val="13"/>
      <name val="宋体"/>
      <charset val="134"/>
      <scheme val="minor"/>
    </font>
    <font>
      <b/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top"/>
    </xf>
    <xf numFmtId="0" fontId="25" fillId="0" borderId="0">
      <alignment vertical="center"/>
    </xf>
    <xf numFmtId="0" fontId="26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 wrapText="1"/>
    </xf>
    <xf numFmtId="176" fontId="4" fillId="0" borderId="5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Book18 2_附件3：2015年国省道改造项目入库项目建议表 2 2" xfId="50"/>
    <cellStyle name="普通_活用表_亿元表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view="pageBreakPreview" zoomScale="85" zoomScaleNormal="100" workbookViewId="0">
      <selection activeCell="U14" sqref="U14"/>
    </sheetView>
  </sheetViews>
  <sheetFormatPr defaultColWidth="9" defaultRowHeight="13.5"/>
  <cols>
    <col min="1" max="1" width="5.38333333333333" style="2" customWidth="1"/>
    <col min="2" max="2" width="7.5" style="2" customWidth="1"/>
    <col min="3" max="3" width="12.2" style="2" customWidth="1"/>
    <col min="4" max="4" width="13.2" style="2" customWidth="1"/>
    <col min="5" max="5" width="21.3083333333333" style="2" customWidth="1"/>
    <col min="6" max="6" width="22.0583333333333" style="2" customWidth="1"/>
    <col min="7" max="7" width="9" style="2"/>
    <col min="8" max="8" width="9.10833333333333" style="2" customWidth="1"/>
    <col min="9" max="10" width="9" style="2"/>
    <col min="11" max="11" width="9.25" style="2"/>
    <col min="12" max="12" width="9.13333333333333" style="2"/>
    <col min="13" max="14" width="12.6333333333333" style="3" customWidth="1"/>
    <col min="15" max="16" width="11.1333333333333" style="2" customWidth="1"/>
    <col min="17" max="17" width="16.75" style="2" customWidth="1"/>
    <col min="18" max="16384" width="9" style="2"/>
  </cols>
  <sheetData>
    <row r="1" ht="4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6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4" t="s">
        <v>17</v>
      </c>
    </row>
    <row r="3" ht="47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2"/>
    </row>
    <row r="4" s="1" customFormat="1" ht="25" customHeight="1" spans="1:17">
      <c r="A4" s="7" t="s">
        <v>18</v>
      </c>
      <c r="B4" s="8"/>
      <c r="C4" s="8"/>
      <c r="D4" s="8"/>
      <c r="E4" s="8"/>
      <c r="F4" s="8"/>
      <c r="G4" s="8"/>
      <c r="H4" s="8"/>
      <c r="I4" s="8"/>
      <c r="J4" s="8"/>
      <c r="K4" s="28"/>
      <c r="L4" s="29">
        <f>SUM(L5:L9,L11:L12)</f>
        <v>11.496</v>
      </c>
      <c r="M4" s="29"/>
      <c r="N4" s="29"/>
      <c r="O4" s="29">
        <f>SUM(O5:O9,O11:O12)</f>
        <v>2027.4027</v>
      </c>
      <c r="P4" s="29">
        <f>SUM(P5:P9,P11:P12)</f>
        <v>1192</v>
      </c>
      <c r="Q4" s="40"/>
    </row>
    <row r="5" s="1" customFormat="1" ht="35" customHeight="1" spans="1:17">
      <c r="A5" s="9">
        <v>1</v>
      </c>
      <c r="B5" s="10" t="s">
        <v>19</v>
      </c>
      <c r="C5" s="10" t="s">
        <v>20</v>
      </c>
      <c r="D5" s="10" t="s">
        <v>21</v>
      </c>
      <c r="E5" s="11" t="s">
        <v>22</v>
      </c>
      <c r="F5" s="5" t="s">
        <v>23</v>
      </c>
      <c r="G5" s="12" t="s">
        <v>24</v>
      </c>
      <c r="H5" s="10" t="s">
        <v>25</v>
      </c>
      <c r="I5" s="30">
        <v>5936</v>
      </c>
      <c r="J5" s="30" t="s">
        <v>26</v>
      </c>
      <c r="K5" s="30">
        <v>8354</v>
      </c>
      <c r="L5" s="27">
        <v>2.418</v>
      </c>
      <c r="M5" s="27" t="s">
        <v>27</v>
      </c>
      <c r="N5" s="27" t="s">
        <v>28</v>
      </c>
      <c r="O5" s="10">
        <v>420</v>
      </c>
      <c r="P5" s="10">
        <v>331.3</v>
      </c>
      <c r="Q5" s="5"/>
    </row>
    <row r="6" s="1" customFormat="1" ht="35" customHeight="1" spans="1:17">
      <c r="A6" s="9">
        <v>2</v>
      </c>
      <c r="B6" s="10" t="s">
        <v>19</v>
      </c>
      <c r="C6" s="10" t="s">
        <v>29</v>
      </c>
      <c r="D6" s="10" t="s">
        <v>21</v>
      </c>
      <c r="E6" s="11" t="s">
        <v>30</v>
      </c>
      <c r="F6" s="13"/>
      <c r="G6" s="12" t="s">
        <v>24</v>
      </c>
      <c r="H6" s="10" t="s">
        <v>31</v>
      </c>
      <c r="I6" s="30">
        <v>8822</v>
      </c>
      <c r="J6" s="30" t="s">
        <v>32</v>
      </c>
      <c r="K6" s="30">
        <v>10449</v>
      </c>
      <c r="L6" s="27">
        <v>1.627</v>
      </c>
      <c r="M6" s="27" t="s">
        <v>27</v>
      </c>
      <c r="N6" s="27" t="s">
        <v>28</v>
      </c>
      <c r="O6" s="10">
        <v>260</v>
      </c>
      <c r="P6" s="10">
        <v>222.9</v>
      </c>
      <c r="Q6" s="13"/>
    </row>
    <row r="7" s="1" customFormat="1" ht="35" customHeight="1" spans="1:17">
      <c r="A7" s="9">
        <v>3</v>
      </c>
      <c r="B7" s="10" t="s">
        <v>19</v>
      </c>
      <c r="C7" s="10" t="s">
        <v>33</v>
      </c>
      <c r="D7" s="10" t="s">
        <v>34</v>
      </c>
      <c r="E7" s="11" t="s">
        <v>35</v>
      </c>
      <c r="F7" s="13"/>
      <c r="G7" s="12" t="s">
        <v>36</v>
      </c>
      <c r="H7" s="10" t="s">
        <v>37</v>
      </c>
      <c r="I7" s="30">
        <v>194</v>
      </c>
      <c r="J7" s="30" t="s">
        <v>38</v>
      </c>
      <c r="K7" s="30">
        <v>929</v>
      </c>
      <c r="L7" s="27">
        <v>0.735</v>
      </c>
      <c r="M7" s="27" t="s">
        <v>39</v>
      </c>
      <c r="N7" s="27" t="s">
        <v>40</v>
      </c>
      <c r="O7" s="10">
        <v>68</v>
      </c>
      <c r="P7" s="10">
        <v>50.35</v>
      </c>
      <c r="Q7" s="13"/>
    </row>
    <row r="8" ht="35" customHeight="1" spans="1:17">
      <c r="A8" s="9">
        <v>4</v>
      </c>
      <c r="B8" s="10" t="s">
        <v>41</v>
      </c>
      <c r="C8" s="10" t="s">
        <v>42</v>
      </c>
      <c r="D8" s="10" t="s">
        <v>34</v>
      </c>
      <c r="E8" s="11" t="s">
        <v>43</v>
      </c>
      <c r="F8" s="13"/>
      <c r="G8" s="12" t="s">
        <v>44</v>
      </c>
      <c r="H8" s="10" t="s">
        <v>45</v>
      </c>
      <c r="I8" s="30">
        <v>2225</v>
      </c>
      <c r="J8" s="30" t="s">
        <v>46</v>
      </c>
      <c r="K8" s="30">
        <v>3838</v>
      </c>
      <c r="L8" s="27">
        <v>1.613</v>
      </c>
      <c r="M8" s="31" t="s">
        <v>39</v>
      </c>
      <c r="N8" s="31" t="s">
        <v>40</v>
      </c>
      <c r="O8" s="10">
        <v>140</v>
      </c>
      <c r="P8" s="10">
        <v>110.5</v>
      </c>
      <c r="Q8" s="13"/>
    </row>
    <row r="9" customFormat="1" ht="35" customHeight="1" spans="1:17">
      <c r="A9" s="14">
        <v>5</v>
      </c>
      <c r="B9" s="15" t="s">
        <v>47</v>
      </c>
      <c r="C9" s="15" t="s">
        <v>48</v>
      </c>
      <c r="D9" s="15" t="s">
        <v>34</v>
      </c>
      <c r="E9" s="16" t="s">
        <v>49</v>
      </c>
      <c r="F9" s="13"/>
      <c r="G9" s="17" t="s">
        <v>50</v>
      </c>
      <c r="H9" s="15" t="s">
        <v>51</v>
      </c>
      <c r="I9" s="32">
        <v>0</v>
      </c>
      <c r="J9" s="33" t="s">
        <v>52</v>
      </c>
      <c r="K9" s="32">
        <v>698</v>
      </c>
      <c r="L9" s="34">
        <v>0.698</v>
      </c>
      <c r="M9" s="35" t="s">
        <v>39</v>
      </c>
      <c r="N9" s="35" t="s">
        <v>40</v>
      </c>
      <c r="O9" s="10">
        <v>62</v>
      </c>
      <c r="P9" s="10">
        <v>47.829</v>
      </c>
      <c r="Q9" s="13"/>
    </row>
    <row r="10" customFormat="1" ht="35" customHeight="1" spans="1:17">
      <c r="A10" s="18" t="s">
        <v>53</v>
      </c>
      <c r="B10" s="18"/>
      <c r="C10" s="18"/>
      <c r="D10" s="18"/>
      <c r="E10" s="19"/>
      <c r="F10" s="20" t="s">
        <v>54</v>
      </c>
      <c r="G10" s="21"/>
      <c r="H10" s="9"/>
      <c r="I10" s="9"/>
      <c r="J10" s="9"/>
      <c r="K10" s="9"/>
      <c r="L10" s="36">
        <f>SUM(L5:L9)</f>
        <v>7.091</v>
      </c>
      <c r="M10" s="36"/>
      <c r="N10" s="36"/>
      <c r="O10" s="36">
        <f>SUM(O5:O9)</f>
        <v>950</v>
      </c>
      <c r="P10" s="36">
        <f>SUM(P5:P9)</f>
        <v>762.879</v>
      </c>
      <c r="Q10" s="13"/>
    </row>
    <row r="11" s="1" customFormat="1" ht="35" customHeight="1" spans="1:17">
      <c r="A11" s="22">
        <v>6</v>
      </c>
      <c r="B11" s="23" t="s">
        <v>55</v>
      </c>
      <c r="C11" s="23" t="s">
        <v>56</v>
      </c>
      <c r="D11" s="23" t="s">
        <v>34</v>
      </c>
      <c r="E11" s="24" t="s">
        <v>57</v>
      </c>
      <c r="F11" s="23" t="s">
        <v>58</v>
      </c>
      <c r="G11" s="25" t="s">
        <v>59</v>
      </c>
      <c r="H11" s="23" t="s">
        <v>60</v>
      </c>
      <c r="I11" s="37">
        <v>3391</v>
      </c>
      <c r="J11" s="37" t="s">
        <v>61</v>
      </c>
      <c r="K11" s="37">
        <v>7571</v>
      </c>
      <c r="L11" s="25">
        <v>4.18</v>
      </c>
      <c r="M11" s="38" t="s">
        <v>39</v>
      </c>
      <c r="N11" s="38" t="s">
        <v>40</v>
      </c>
      <c r="O11" s="10">
        <v>642.1793</v>
      </c>
      <c r="P11" s="10">
        <v>313.5</v>
      </c>
      <c r="Q11" s="6"/>
    </row>
    <row r="12" s="1" customFormat="1" ht="35" customHeight="1" spans="1:17">
      <c r="A12" s="9">
        <v>7</v>
      </c>
      <c r="B12" s="10" t="s">
        <v>41</v>
      </c>
      <c r="C12" s="10" t="s">
        <v>62</v>
      </c>
      <c r="D12" s="10" t="s">
        <v>63</v>
      </c>
      <c r="E12" s="26" t="s">
        <v>64</v>
      </c>
      <c r="F12" s="26" t="s">
        <v>65</v>
      </c>
      <c r="G12" s="27" t="s">
        <v>66</v>
      </c>
      <c r="H12" s="27"/>
      <c r="I12" s="30"/>
      <c r="J12" s="27"/>
      <c r="K12" s="30"/>
      <c r="L12" s="39">
        <v>0.225</v>
      </c>
      <c r="M12" s="31"/>
      <c r="N12" s="31"/>
      <c r="O12" s="10">
        <v>435.2234</v>
      </c>
      <c r="P12" s="10">
        <v>115.621</v>
      </c>
      <c r="Q12" s="26"/>
    </row>
  </sheetData>
  <autoFilter xmlns:etc="http://www.wps.cn/officeDocument/2017/etCustomData" ref="A3:Q12" etc:filterBottomFollowUsedRange="0">
    <extLst/>
  </autoFilter>
  <mergeCells count="23">
    <mergeCell ref="A1:Q1"/>
    <mergeCell ref="A4:K4"/>
    <mergeCell ref="A10:E10"/>
    <mergeCell ref="G10:K10"/>
    <mergeCell ref="A2:A3"/>
    <mergeCell ref="B2:B3"/>
    <mergeCell ref="C2:C3"/>
    <mergeCell ref="D2:D3"/>
    <mergeCell ref="E2:E3"/>
    <mergeCell ref="F2:F3"/>
    <mergeCell ref="F5:F9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Q5:Q11"/>
  </mergeCells>
  <printOptions horizontalCentered="1"/>
  <pageMargins left="0.196527777777778" right="0.196527777777778" top="0.196527777777778" bottom="0.196527777777778" header="0.298611111111111" footer="0.0784722222222222"/>
  <pageSetup paperSize="9" scale="73" fitToHeight="0" orientation="landscape" horizontalDpi="600"/>
  <headerFooter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ω冋</cp:lastModifiedBy>
  <dcterms:created xsi:type="dcterms:W3CDTF">2023-02-21T14:26:00Z</dcterms:created>
  <dcterms:modified xsi:type="dcterms:W3CDTF">2025-04-23T08:35:00Z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6A5B08586778476BAC7A9760657F2482_13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