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190121" sheetId="13" r:id="rId1"/>
  </sheets>
  <definedNames>
    <definedName name="_xlnm._FilterDatabase" localSheetId="0" hidden="1">'20190121'!$A$3:$N$162</definedName>
    <definedName name="_xlnm.Print_Titles" localSheetId="0">'20190121'!$1:$4</definedName>
  </definedNames>
  <calcPr calcId="144525"/>
</workbook>
</file>

<file path=xl/sharedStrings.xml><?xml version="1.0" encoding="utf-8"?>
<sst xmlns="http://schemas.openxmlformats.org/spreadsheetml/2006/main" count="572">
  <si>
    <t>附表4</t>
  </si>
  <si>
    <t>陆河县“十三五”规划重点项目表（修订）</t>
  </si>
  <si>
    <t>序号</t>
  </si>
  <si>
    <t>项目名称</t>
  </si>
  <si>
    <t>建设阶段</t>
  </si>
  <si>
    <t>建设规模</t>
  </si>
  <si>
    <t>总投资（万元）</t>
  </si>
  <si>
    <t>建设起止年限</t>
  </si>
  <si>
    <t>“十二五”完成投资(万元)</t>
  </si>
  <si>
    <t>“十三五”计划投资(万元)</t>
  </si>
  <si>
    <t>是否开工</t>
  </si>
  <si>
    <t>截至2018年6月完成投资</t>
  </si>
  <si>
    <t>形象进度</t>
  </si>
  <si>
    <t>下一步工作计划</t>
  </si>
  <si>
    <t>责任单位</t>
  </si>
  <si>
    <t>备注</t>
  </si>
  <si>
    <t>总  计(146)</t>
  </si>
  <si>
    <t>一、工业（25）</t>
  </si>
  <si>
    <t>陆河新能源客车零部件制造项目</t>
  </si>
  <si>
    <t>新建</t>
  </si>
  <si>
    <t>新建厂房4栋及辅助设施综合站房、办公楼、食堂、倒班楼、危险化学品仓库等共11栋。主要建设内容为新能源客车零部件制造，设计生产能力为年产5000套纯电动客车零部件，主要设备包括MW3000全数字化TIG焊机等。</t>
  </si>
  <si>
    <t>2015-2019</t>
  </si>
  <si>
    <t>是</t>
  </si>
  <si>
    <t>大部分生产线投产</t>
  </si>
  <si>
    <t>园区管委会</t>
  </si>
  <si>
    <t>陆河比亚迪汽车综合试验场</t>
  </si>
  <si>
    <t>新建办公楼、员工宿舍等建筑10栋；充电及加油站各1个，维修车间60间，试验室15间。道路建设规模：新建高速环道、动态广场等各类测试路面。</t>
  </si>
  <si>
    <t>2018-2020</t>
  </si>
  <si>
    <t>否</t>
  </si>
  <si>
    <t>0</t>
  </si>
  <si>
    <t>征地，清表</t>
  </si>
  <si>
    <t>调整土规，完成征地清表工作</t>
  </si>
  <si>
    <t>陆河钢结构轨道及建筑钢结构制品设计制造项目</t>
  </si>
  <si>
    <t>新建厂房3栋及辅助设施废水处理站；主要建设内容为钢结构轨道及建筑钢结构制品设计制造，设计产能为钢结构轨道1.8万吨/年，建筑钢结构制品0.6万吨/年。</t>
  </si>
  <si>
    <t>2017-2019</t>
  </si>
  <si>
    <t>大部分生产线按计划生产</t>
  </si>
  <si>
    <t>陆河电池组装项目</t>
  </si>
  <si>
    <t>由新能源客车零部件仓库1栋改为电池组装厂房，主要用于汽车电池组装，规划目标产能3GW·h/年</t>
  </si>
  <si>
    <t>2017-2018</t>
  </si>
  <si>
    <t>大部分生产线投产，后续部分安装及完善配套设施</t>
  </si>
  <si>
    <t>陆河电池零部件制造及电池测试项目</t>
  </si>
  <si>
    <t>建设内容为电池测试、电池安全测试以及电池零部件生产（锂电池正极片及塑胶件等）， 设计产能为塑胶件4000万PCS/年，正极片70W（PCS/月）。</t>
  </si>
  <si>
    <t>陆河伟泰新型建材产业园</t>
  </si>
  <si>
    <t>新开工</t>
  </si>
  <si>
    <t>164160㎡基础设施及厂房建设</t>
  </si>
  <si>
    <t>2016-2020</t>
  </si>
  <si>
    <t>首期已投产</t>
  </si>
  <si>
    <t>二期用地开工建设</t>
  </si>
  <si>
    <t>维业建筑装饰部件部品工厂化</t>
  </si>
  <si>
    <t>77300㎡基础设施及厂房建设</t>
  </si>
  <si>
    <t>2016-2018</t>
  </si>
  <si>
    <t>机器设备调试并试产</t>
  </si>
  <si>
    <t>投产，扩大生产规模</t>
  </si>
  <si>
    <t>陆河安星高新科技产业园项目</t>
  </si>
  <si>
    <t>9.7万㎡基础设施及厂房</t>
  </si>
  <si>
    <t>2016-2019</t>
  </si>
  <si>
    <t>进行厂房及办公楼框架结构建设</t>
  </si>
  <si>
    <t>计划于11月份进行设备安装调试并试产。</t>
  </si>
  <si>
    <t>陆河县新河工业园区扶贫厂房建设工程</t>
  </si>
  <si>
    <t>新建12幢两层小型厂房，总建筑面积17683.2㎡</t>
  </si>
  <si>
    <t>地上框架结构施工</t>
  </si>
  <si>
    <t>完成主体建设</t>
  </si>
  <si>
    <t>新调入</t>
  </si>
  <si>
    <t>新河工业园区标准化厂房</t>
  </si>
  <si>
    <t>建设厂房，展贸厅，宿舍等配套设施</t>
  </si>
  <si>
    <t>已完成总工程量90%</t>
  </si>
  <si>
    <t>建成投入使用</t>
  </si>
  <si>
    <t>陆河县新河工业园区孵化器基地建设项目</t>
  </si>
  <si>
    <t>新建一幢六层（含地下一层）框架结构23177.71㎡用于入园企业研发、实验、检测等综合性用房及围墙、绿化等配套设施。</t>
  </si>
  <si>
    <t>现已进行室内装饰（含水电等安装）</t>
  </si>
  <si>
    <t>陆河燕浩产业园</t>
  </si>
  <si>
    <t>新建综合办公楼1栋6层、职工宿舍2栋6层、生产厂房1栋1层、物流仓储仓库2栋6层，食堂及后勤保障用房一栋4层；主要生产销售各种建筑装饰材料、幕墙铝单板，金属异型天花，格栅、方通、挂片、龙骨系列产品，环保设备等。</t>
  </si>
  <si>
    <t>完成厂房、宿舍楼外部架构建设</t>
  </si>
  <si>
    <t>完成厂房、宿舍建设</t>
  </si>
  <si>
    <t>新河工业园区质量检测中心建设工程</t>
  </si>
  <si>
    <t>新建一幢6层+1框架结构4462㎡集建筑装饰材料、软包装材料产品质量检测业务用房及配套设施。</t>
  </si>
  <si>
    <t>已完工</t>
  </si>
  <si>
    <t>陆河县家居用品及家居用品材料生产项目</t>
  </si>
  <si>
    <t>新建三幢厂房，建筑面积55000；新建一幢宿舍楼，建筑面积7500㎡；新建办公楼一幢，建筑面积5500㎡；总建筑面积68000㎡。</t>
  </si>
  <si>
    <t>基础已动工</t>
  </si>
  <si>
    <t>完成打桩，建设厂房</t>
  </si>
  <si>
    <t>新调入（中深爱的）</t>
  </si>
  <si>
    <t>陆河县新河华南金属制品项目</t>
  </si>
  <si>
    <t>办公综合楼1栋，科研服务中心1栋，厂房4栋，员工宿舍1栋，员工生活配套功能楼2栋，厂区占地面积35700.6平方米，建筑面积54500平方米，安装4条挤压生产线及配套生产设施</t>
  </si>
  <si>
    <t>已建成设备调试中</t>
  </si>
  <si>
    <t>试产</t>
  </si>
  <si>
    <t>陆河县雕刻文化创意项目</t>
  </si>
  <si>
    <t>众创空间（办公室）；雕刻作品展厅；雕刻文化研究习交流馆（拍卖馆）；精品雕刻艺术家公寓；工艺雕刻文化产品售卖街；职住一体化，商业生活玩乐游；园林绿化及生活配套设施等。</t>
  </si>
  <si>
    <t>2018-2019</t>
  </si>
  <si>
    <t>场地平整、钻探</t>
  </si>
  <si>
    <t>打桩，建设办公楼等</t>
  </si>
  <si>
    <t>金龙（广东）大中华产业基地</t>
  </si>
  <si>
    <t>主要建设生活科技电器、空气及水净化器具、电动汽车及其零部件、工业机器人应用等高端智造。</t>
  </si>
  <si>
    <t>场地平整</t>
  </si>
  <si>
    <t>完成图纸设计等前期工作，着手建设厂房</t>
  </si>
  <si>
    <t>陆河县新河工业园区快递物流园</t>
  </si>
  <si>
    <t>6万㎡基础设施及库房</t>
  </si>
  <si>
    <t>2018-220</t>
  </si>
  <si>
    <t>完成场地平整</t>
  </si>
  <si>
    <t>完成图纸设计、组织施工队进场施工</t>
  </si>
  <si>
    <t>金鲵湾中药材种植加工项目</t>
  </si>
  <si>
    <t>铁皮石斛种植15540平方米</t>
  </si>
  <si>
    <t>日昇珠宝</t>
  </si>
  <si>
    <t>金鲵湾珠宝首饰加工项目</t>
  </si>
  <si>
    <t>5万㎡基础设施及厂房</t>
  </si>
  <si>
    <t>金活天然药物研发生产基地</t>
  </si>
  <si>
    <t>项目用地面积约22524.78平方米，总建筑面积约33787平方米，主要生产中医药材半成品、中药原材料粗加工及中药制剂等的研制。制剂等的研制。</t>
  </si>
  <si>
    <t>2019-2020</t>
  </si>
  <si>
    <t>前期准备工作</t>
  </si>
  <si>
    <t>土地招拍挂</t>
  </si>
  <si>
    <t>陆河县豪顶新型材料产业基地</t>
  </si>
  <si>
    <t>总投资7500万元，占地面积30亩，主要生产新型建筑材料，建设厂房、办公楼等。</t>
  </si>
  <si>
    <t>陆河永诺摄影器材项目</t>
  </si>
  <si>
    <t>建设厂房、办公楼，主要生产摄影器材等，</t>
  </si>
  <si>
    <t>陆河县恒创建筑家居装饰项目</t>
  </si>
  <si>
    <t>项目用地面积为20000平方米，主要建设内容为厂房、展厅、办公楼等配套设施，主要生产建筑装饰材料。</t>
  </si>
  <si>
    <t>中国供销.珠东（陆河）农产品电商物流综合批发城</t>
  </si>
  <si>
    <t>占地600亩，分二期建设，首期占地300亩，大型农贸电商物流综合配套商贸城，物流园，总建筑面积25万平方米</t>
  </si>
  <si>
    <t>2019-2022</t>
  </si>
  <si>
    <t>二、交通（16）</t>
  </si>
  <si>
    <t>潮惠高速陆河段</t>
  </si>
  <si>
    <t>续建</t>
  </si>
  <si>
    <t>39.3Km路基路面</t>
  </si>
  <si>
    <t>2013-2016</t>
  </si>
  <si>
    <t>完工，建成通车</t>
  </si>
  <si>
    <t>县高速办</t>
  </si>
  <si>
    <t>天汕高速陆河段</t>
  </si>
  <si>
    <t>约4Km路基路面</t>
  </si>
  <si>
    <t>路基路面</t>
  </si>
  <si>
    <t>陆河县河口上坝大桥新（改）建及引道工程</t>
  </si>
  <si>
    <t>全长783.645米，含长130米，宽31米桥梁一座。从60米工业大道至S240，征地拆迁及工程建设</t>
  </si>
  <si>
    <t>施工、监理最高限价审定已完成</t>
  </si>
  <si>
    <t>进入施工监理招标阶段</t>
  </si>
  <si>
    <t>交通运输局</t>
  </si>
  <si>
    <t>调整投资额，（原省道S335河口至新田段改造工程其中一段）</t>
  </si>
  <si>
    <t>S240河口至陆丰段</t>
  </si>
  <si>
    <t>全长4.5Km，一级路基路面</t>
  </si>
  <si>
    <t>2018-2021</t>
  </si>
  <si>
    <t>规划选址、工可、环评、社稳等批复已完成，勘察设计招标已完成</t>
  </si>
  <si>
    <t>初步设计审查</t>
  </si>
  <si>
    <t>调整投资额</t>
  </si>
  <si>
    <t>国道G235线陆河河田芋陂坑至新河工业园区段改造工程</t>
  </si>
  <si>
    <t>全长16.664公里，其中K150+346.5~ K155+790段采用路基宽50米； K155+790~ K167+010段采用路基宽20m，双向四车道，按一级公路标准建设</t>
  </si>
  <si>
    <t>2016- 2020</t>
  </si>
  <si>
    <t>进行林地、土地报批，预征地公告；勘察设计招标已完成，勘察设计初稿审查中</t>
  </si>
  <si>
    <t>初步设计报批</t>
  </si>
  <si>
    <t>县域公路改造</t>
  </si>
  <si>
    <t>改造X123线30Km路基路面、X004线18Km路基路面、X134线23Km路基路面改造</t>
  </si>
  <si>
    <t>地方公路站</t>
  </si>
  <si>
    <t>水唇田嶂公路</t>
  </si>
  <si>
    <t>新建11.373Km路基路面</t>
  </si>
  <si>
    <t>已全线贯通</t>
  </si>
  <si>
    <t>完善配套设施</t>
  </si>
  <si>
    <t>水唇镇府</t>
  </si>
  <si>
    <t>各上（各安至上砂）线公路</t>
  </si>
  <si>
    <t>4.865Km路基路面</t>
  </si>
  <si>
    <t>铺设水泥路面</t>
  </si>
  <si>
    <t>螺溪镇府</t>
  </si>
  <si>
    <t>高（丰）庆（和）公路</t>
  </si>
  <si>
    <t>15.73Km路基路面</t>
  </si>
  <si>
    <t>完成项目招投标</t>
  </si>
  <si>
    <t>进行项目建设</t>
  </si>
  <si>
    <t>陆河新田镇环城路及市政配套建设工程（一期）</t>
  </si>
  <si>
    <t>全长6.6公里，该工程项目分两期进行建设，其中一期36648万元、二期11140万元，主要工程内容包括：路基推填、砼路面铺设及人行道铺装；电力、电信、照明、燃气、供排水管线工程；交通安全设置、路灯及绿化等配套设施。</t>
  </si>
  <si>
    <t>正在实施征地拆迁、路基推填等工作。</t>
  </si>
  <si>
    <t>解决公墓山问题，加快推进项目施工。</t>
  </si>
  <si>
    <t>新田镇府</t>
  </si>
  <si>
    <t>调整投资额更名（原名新田环城路）</t>
  </si>
  <si>
    <t>昂塘螺河大桥</t>
  </si>
  <si>
    <t>独立桥梁２００米</t>
  </si>
  <si>
    <t>前期工作</t>
  </si>
  <si>
    <t>河口镇府</t>
  </si>
  <si>
    <t>上护宋塘桥（溪东大桥）</t>
  </si>
  <si>
    <t>独立桥梁122米</t>
  </si>
  <si>
    <t>已完成</t>
  </si>
  <si>
    <t>上护镇府</t>
  </si>
  <si>
    <t>陆河粤运汽车客运站</t>
  </si>
  <si>
    <t>客运综合大楼、停车场及其配套设施2.5万平方米，充电停保场1万平方米</t>
  </si>
  <si>
    <t>县交通局、粤运公司</t>
  </si>
  <si>
    <t>调整投资额更名（原名陆河县粤运汽车综合枢纽客货运站）</t>
  </si>
  <si>
    <t>陆河县地方公路拓宽改造工程(11宗）</t>
  </si>
  <si>
    <t>县域内11宗地方公路拓宽路面、设置排水边沟。</t>
  </si>
  <si>
    <t>2017-2020</t>
  </si>
  <si>
    <t>已完成7条公路的拓宽改造任务</t>
  </si>
  <si>
    <t>于本年11月底前完成2017-2018年拓宽改造计划，2019年度公路拓宽改造计划前期工作有序推进</t>
  </si>
  <si>
    <t>陆河县地方公路管理站</t>
  </si>
  <si>
    <t>陆河县X140新田镇三江口至烈士陵园段改建工程</t>
  </si>
  <si>
    <t>项目建设起点位于新田镇三江口与X140相交,①主线起点桩号K0+000，途经李梅章、上湾仔、杓子寮，在K2+380处与支线相交，止于石礁涵工区，终点桩号K3+254.185，路线长3.254Km;②支线起点位于与主线相交，起点桩号K0+000，途经下宫排、上宫排、止于杨梅树，接X140线所在线路，终点桩号K0+913.718，线路长0.914Km,线路总长4.168Km。</t>
  </si>
  <si>
    <t>水唇至螺溪公路</t>
  </si>
  <si>
    <t>13.99Km路基路面</t>
  </si>
  <si>
    <t>水唇、螺溪镇府</t>
  </si>
  <si>
    <t>三、能源（6）</t>
  </si>
  <si>
    <t>陆河县抽水蓄能电站</t>
  </si>
  <si>
    <t>装机120万千瓦</t>
  </si>
  <si>
    <t>开展前期工作</t>
  </si>
  <si>
    <t>河口风电场项目</t>
  </si>
  <si>
    <t>装机容量49.5MW</t>
  </si>
  <si>
    <t>国电集团</t>
  </si>
  <si>
    <t>螺溪风电场项目</t>
  </si>
  <si>
    <t>装机容量100MW</t>
  </si>
  <si>
    <t>国华（陆丰）风电有限公司</t>
  </si>
  <si>
    <t>新田风电场项目</t>
  </si>
  <si>
    <t xml:space="preserve"> </t>
  </si>
  <si>
    <t xml:space="preserve"> 三峡集团</t>
  </si>
  <si>
    <t>陆河县南万风电场项目</t>
  </si>
  <si>
    <t>陆河县光伏发电项目</t>
  </si>
  <si>
    <t>装机400MW</t>
  </si>
  <si>
    <r>
      <rPr>
        <b/>
        <sz val="10"/>
        <rFont val="仿宋_GB2312"/>
        <charset val="134"/>
      </rPr>
      <t>四</t>
    </r>
    <r>
      <rPr>
        <b/>
        <sz val="5"/>
        <rFont val="仿宋_GB2312"/>
        <charset val="134"/>
      </rPr>
      <t>、</t>
    </r>
    <r>
      <rPr>
        <b/>
        <sz val="10"/>
        <rFont val="仿宋_GB2312"/>
        <charset val="134"/>
      </rPr>
      <t>基础设施(39 )</t>
    </r>
  </si>
  <si>
    <t>陆河县商贸大夏</t>
  </si>
  <si>
    <t>7.9万㎡商住房及配套设施</t>
  </si>
  <si>
    <t>2015-2020</t>
  </si>
  <si>
    <t>完成外墙装饰、室内部分安装工程</t>
  </si>
  <si>
    <t>房地产公司</t>
  </si>
  <si>
    <t>陆河螺河花园商住项目</t>
  </si>
  <si>
    <t>总建筑面积233343.44平方米（其中地下建筑面积36661.75平方米），建筑占地面积约6815平方米，绿地率30.2%，共建13栋建筑物，每栋29层。</t>
  </si>
  <si>
    <t>陆河螺河新城投资有限公司</t>
  </si>
  <si>
    <t>泰裕广场房地产</t>
  </si>
  <si>
    <t>2幢52679㎡商品房</t>
  </si>
  <si>
    <t>2015-2016</t>
  </si>
  <si>
    <t>完工</t>
  </si>
  <si>
    <t>泰源伟业</t>
  </si>
  <si>
    <t>陆河东坑花海小镇</t>
  </si>
  <si>
    <t>占地面积约1200亩，建设民俗客栈，商务公寓</t>
  </si>
  <si>
    <t>征地面积约总面积约1200亩（其中首期开发约370亩），日前已完成测量约1030亩，用林用地按程序正在报批。</t>
  </si>
  <si>
    <t>东坑镇</t>
  </si>
  <si>
    <t>陆河碧桂园项目</t>
  </si>
  <si>
    <t>建设43栋商住楼，其中6层住宅楼2栋，4层住宅楼2栋，3层住宅楼7栋，24层住宅楼4栋，23层住宅楼2栋，18层住宅楼25栋，幼儿园1栋。</t>
  </si>
  <si>
    <t>一、二标段建筑主体施工</t>
  </si>
  <si>
    <t>河田镇</t>
  </si>
  <si>
    <t>河口梧桐郡府项目</t>
  </si>
  <si>
    <t>建11栋住宅楼，4组商业区及一幢酒店</t>
  </si>
  <si>
    <t>2017-2022</t>
  </si>
  <si>
    <t>4~8#塔楼外墙装修，1、2、3#塔楼正在主体施工中，A、B组商业区正在主体建设。</t>
  </si>
  <si>
    <t>河口镇</t>
  </si>
  <si>
    <t>恒泰嘉园商住项目</t>
  </si>
  <si>
    <t>商住楼建设，共8幢</t>
  </si>
  <si>
    <t>陆河富航花园商住项目（原嘉城鞋厂改造项目)</t>
  </si>
  <si>
    <t>一期占地5.56万㎡建筑面积111200平方米</t>
  </si>
  <si>
    <t>陆河县河口镇扩容提质项目</t>
  </si>
  <si>
    <t>250公顷建设商务办公楼、购物中心、配置学校医疗机构、文娱康乐等公共设施，集现代服务业、居住休闲等城市综合体功能</t>
  </si>
  <si>
    <t>完成17%公墓山建设，清表完成20%，临时便道工程完成19.5%。</t>
  </si>
  <si>
    <t>推动启动区道路及管网建设，完善县中医院、广二师附属学校用地手续。</t>
  </si>
  <si>
    <t>陆河大道建设项目</t>
  </si>
  <si>
    <t>1.8km路基路面</t>
  </si>
  <si>
    <t>无</t>
  </si>
  <si>
    <t>2018年底完成</t>
  </si>
  <si>
    <t>县住建局</t>
  </si>
  <si>
    <t>调整投资,更名（原名陆河大道南段扩建工程）</t>
  </si>
  <si>
    <t>水唇镇三旧改造项目</t>
  </si>
  <si>
    <t>17564.08㎡</t>
  </si>
  <si>
    <t>水唇镇</t>
  </si>
  <si>
    <t>汇龙豪庭商住房开发</t>
  </si>
  <si>
    <t>58870㎡住房建设</t>
  </si>
  <si>
    <t>桩基础施工、已完成总进度五分之一。</t>
  </si>
  <si>
    <t>国土局、     河田镇</t>
  </si>
  <si>
    <t>“御景阳光”商住小区（三旧改造项目）</t>
  </si>
  <si>
    <t>25层商住楼2幢，26层商住楼3幢，建设成集商住于一体的花园小区住宅。</t>
  </si>
  <si>
    <t>设计方案专家已审定通过，施工队进场进入桩基础工程施工。</t>
  </si>
  <si>
    <t>陆河县城老圩朝阳门三旧改造</t>
  </si>
  <si>
    <t>8.5万㎡商住及配套设施</t>
  </si>
  <si>
    <t>河田供销合作社</t>
  </si>
  <si>
    <t>陆河裕丰豪庭商住项目</t>
  </si>
  <si>
    <t>项目分为裙楼和四栋住宅楼，每栋23层。总用地面积为10498.43平方米，总建筑面积为60178.97米方米，建筑占地面积约3919.92平方米</t>
  </si>
  <si>
    <t>桩基础施工</t>
  </si>
  <si>
    <t>裙楼和住宅楼主体建设</t>
  </si>
  <si>
    <t>裕丰大厦</t>
  </si>
  <si>
    <t>占地面积约3000平方米，兴建1栋商务大厦</t>
  </si>
  <si>
    <t>老岁宝三旧改造项目</t>
  </si>
  <si>
    <t>三幢商住楼建设。</t>
  </si>
  <si>
    <t>三幢商住楼建设</t>
  </si>
  <si>
    <t>陆河兆丰酒店</t>
  </si>
  <si>
    <t>建筑1栋11层酒店，综合商住服务、观光休闲、餐饮为一体。</t>
  </si>
  <si>
    <t>陆河县新河工业园区消防站建设工程</t>
  </si>
  <si>
    <t>按照一类消防站建站标准建设，建站面积4000平方米以上，用地面积12000平方米以上</t>
  </si>
  <si>
    <t>开展项目征地工作。</t>
  </si>
  <si>
    <t>公安消防大队</t>
  </si>
  <si>
    <t>陆河县公安消防大队营房及消防训练基地迁建工程</t>
  </si>
  <si>
    <t>总用地面积约26474平方米，总建筑面积约为10734平方米。拟建执勤用房、室内训练馆、公寓用房、综合训练楼、消防车库以及附属工程等相关配套设施</t>
  </si>
  <si>
    <t>陆河县新河工业园区装饰大道建设工程</t>
  </si>
  <si>
    <t>工程主要建设内容包括：①新建装饰大道长1530m,宽30m路基及砼路面；②新建振兴西路长385m，宽18m路基及砼路面；③铺设排水排污管道1917m;④以及绿化、路灯、交通标示等配套工程。</t>
  </si>
  <si>
    <t>完成工程60%</t>
  </si>
  <si>
    <t>建成通车</t>
  </si>
  <si>
    <t>陆河大道安置区市政道路一期建设工程</t>
  </si>
  <si>
    <t>①安置区内部道路工程；②新建城南大道、河中路、改河南路、城中路、纬三路、经一路、纬四路、纬五路，路段全长合计4.486km；③新建桥涵3座，长度23.72-46.06m，与相应路段同宽；④附属设施：人行道铺装、通信电缆、供排水管线；交通安全设置、路灯及绿化等配套设施。</t>
  </si>
  <si>
    <t>完成立项工作</t>
  </si>
  <si>
    <t>进行勘察设计招投标工作</t>
  </si>
  <si>
    <t>住建局</t>
  </si>
  <si>
    <t>陆河县改河及高砂河整治及环境提升工程</t>
  </si>
  <si>
    <r>
      <rPr>
        <sz val="10"/>
        <rFont val="Arial"/>
        <charset val="134"/>
      </rPr>
      <t></t>
    </r>
    <r>
      <rPr>
        <sz val="10"/>
        <rFont val="仿宋_GB2312"/>
        <charset val="134"/>
      </rPr>
      <t>改河西起螺河，东至高砂桥，全长1.4km，其中螺河至人民桥以东约200米为已建成改造段。南北两个方向以改河北路及改河南路为界，景观设计宽度为70m-80m，总面积10.5万㎡，其中景观面具7.8万㎡。</t>
    </r>
  </si>
  <si>
    <t>陆河县河田镇螺河东路南段道路建设工程</t>
  </si>
  <si>
    <t>工程主要建设内容及标准：
设计标准：①路段I按市政道路次干路标准设计，路宽18.0m(行车道2x3.5m+非机动车道2x2.5m+人行道1x4.0m+土路肩1x2.0m)；②路段II按市政道路支路标准设计，路宽9.0m（行车道2x4.5m）；③桥涵与路同宽。</t>
  </si>
  <si>
    <t>陆河县城道路升级改造工程（路面）</t>
  </si>
  <si>
    <t>21条市政道路升级改造</t>
  </si>
  <si>
    <t>公用事业局</t>
  </si>
  <si>
    <t>陆河县城东（水唇）片区市政道路及配套工程</t>
  </si>
  <si>
    <t>主要建设内容包括宽40-50m主干道和快速路54.72Km、宽25m次干道35.52Km，以及配套绿化、供排水、排污、电力、通信等综合管网设施</t>
  </si>
  <si>
    <t>建议书批复</t>
  </si>
  <si>
    <t>陆河县田心坑改造工程</t>
  </si>
  <si>
    <t>①拆除田心坑河道全程现有桥涵;②沿河道两端601m中心线每间隔5-7m打一根桩，两桩之间筑厚度0.8m间隔墙，上面新增覆盖板，路宽25.5m，浇筑砼路面5683㎡；③铺设Φ600-800mm排水管道1551m;④铺设人行道砖4683㎡；⑤绿化、路灯及交通安全标示等配套设施。</t>
  </si>
  <si>
    <t>工程形象进度96%。</t>
  </si>
  <si>
    <t>建管中心</t>
  </si>
  <si>
    <t>陆河县城环东路市政配套建设工程</t>
  </si>
  <si>
    <t>路线全长5.4公里，按城市主干路标准设计</t>
  </si>
  <si>
    <t>勘察设计招标已完成，报市住建部门组织召开初步设计专家评审会并通过评审，完成初步设计批复</t>
  </si>
  <si>
    <t>县交通局</t>
  </si>
  <si>
    <t>陆河县新河工业园区坪山大道北段新建工程</t>
  </si>
  <si>
    <r>
      <rPr>
        <sz val="10"/>
        <rFont val="仿宋_GB2312"/>
        <charset val="134"/>
      </rPr>
      <t>1、土石方工程：平整面积56013㎡、挖方工程量253012m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、填方工程量438805.8m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。
2、道路起点接坪山大道中段，桩号K0+000，经比亚迪厂房，终点桩号K0+967.977，路线全长967.977m,主要技术参数：</t>
    </r>
  </si>
  <si>
    <t>已通车</t>
  </si>
  <si>
    <t>新河工业园区坪山大道南段扩建工程</t>
  </si>
  <si>
    <t>道路起点位于S335线，桩号K0+000，沿已建成坪山大道西侧，终点桩号K0+913.20，路线全长913.2m</t>
  </si>
  <si>
    <t>完成</t>
  </si>
  <si>
    <t>潮惠高速陆河东连接线平交口工程</t>
  </si>
  <si>
    <t>道路总长0.779Km</t>
  </si>
  <si>
    <t>陆河县交通运输局</t>
  </si>
  <si>
    <t>陆河县潮惠高速连接线河东段市政道路及配套工程</t>
  </si>
  <si>
    <r>
      <rPr>
        <sz val="10"/>
        <rFont val="仿宋_GB2312"/>
        <charset val="134"/>
      </rPr>
      <t>路基推填22.7545万m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、箱涵40m、砼路面铺设39600㎡及人行道铺装4400㎡；电力、电信、照明、燃气、供排水管线工程；交通安全设置、路灯及绿化等配套设施。</t>
    </r>
  </si>
  <si>
    <t>河田镇府</t>
  </si>
  <si>
    <t>河东至河北段市政公路扩建工程</t>
  </si>
  <si>
    <t>路线全长7.5公里(包括已完成的中学路段及潮惠平交口路段1.3公里)，按市政公路标准设计，路基宽50米</t>
  </si>
  <si>
    <t>交通局</t>
  </si>
  <si>
    <t>陆河县东坑至水唇梅园公路改造工程</t>
  </si>
  <si>
    <t>工程主要建设内容为将现有等外路改造成三级公路，完成宽7.5m路基、配套涵洞、桥梁及宽6.5m砼路面建设。</t>
  </si>
  <si>
    <t>2019年春节前螺洞至大陂的完工，春节后大陂至宫前口开工</t>
  </si>
  <si>
    <t>潮惠高速新田互通口至油房公路东段工程</t>
  </si>
  <si>
    <t>长1830米，路宽24.5米及配套设施</t>
  </si>
  <si>
    <t>前期征地清表</t>
  </si>
  <si>
    <t>陆河县看守所建设项目</t>
  </si>
  <si>
    <t>总用地面积约19027.88平米，总建筑面积约11950平方米。拟建看守所监仓、业务综合楼、建武警岗楼、餐厅以及室外附属工程等相关配套设施</t>
  </si>
  <si>
    <t>2019至2020</t>
  </si>
  <si>
    <t>陆河县公安局</t>
  </si>
  <si>
    <t>陆河县拘留所建设项目</t>
  </si>
  <si>
    <t>总用地面积约9730平米，总建筑面积约6980平方米。拟建看拘留所、医疗室、预览室、谈话及心理室、衣物仓库以及室外附属工程等相关配套设施</t>
  </si>
  <si>
    <t>陆河县武警中队营房建设项目</t>
  </si>
  <si>
    <t>总用地面积约5373平米，总建筑面积约2970平方米。拟建武警中队营房、室内训练馆、器械训练场、擒敌训练场、投弹训练场、餐厅、障碍跑道以及室外附属工程等相关配套设施</t>
  </si>
  <si>
    <t>陆河县公安局涉案车辆管理中心建设工程</t>
  </si>
  <si>
    <t>总用地面积约3005平米，总建筑面积约1500平方米。拟大门、配电房、泵房、水池、涉事车辆停放场以及室外附属工程等相关配套设施</t>
  </si>
  <si>
    <t>五、旅游（9）</t>
  </si>
  <si>
    <t>广东金龙五洲上护温泉旅游综合项目（一期）</t>
  </si>
  <si>
    <t>星级酒店、温泉休闲、老年颐养、农业科技观光、旅游度假为一体的综合性旅游项目。</t>
  </si>
  <si>
    <t>地下室、地下停车场建设及管桩测试</t>
  </si>
  <si>
    <t>地下停车场建设</t>
  </si>
  <si>
    <t>上护镇</t>
  </si>
  <si>
    <t>陆河县水唇镇汤排温泉度假村建设项目</t>
  </si>
  <si>
    <t>新建温泉旅游度假2-6层酒店5栋、2-3层独立住房120栋及道路管廊等配套设施。</t>
  </si>
  <si>
    <t>汤排山庄酒店已建设四层，已建独栋别墅五栋，及其他基础配套设施建设（包括绿化等）</t>
  </si>
  <si>
    <t>水唇镇、     昶宏实业</t>
  </si>
  <si>
    <t>调整投资额，更名（原名陆河县昶宏温泉山庄项目）</t>
  </si>
  <si>
    <t>陆河县南万緑色旅游长廊</t>
  </si>
  <si>
    <t xml:space="preserve">30K㎡旅游设施建设 </t>
  </si>
  <si>
    <t>县政府、交通局将此列入公路网建设</t>
  </si>
  <si>
    <t>旅游局、     南万镇</t>
  </si>
  <si>
    <t>南万花海旅游及配套项目</t>
  </si>
  <si>
    <t>建设四季赏花景点，户外拓展，城堡宾馆，游客服务中心</t>
  </si>
  <si>
    <t>推进临时客服中心建设</t>
  </si>
  <si>
    <t>南万镇</t>
  </si>
  <si>
    <t>陆河县东坑共光梅园建设</t>
  </si>
  <si>
    <t xml:space="preserve"> 扩宽进出园区道路，区域内栈道</t>
  </si>
  <si>
    <t>水唇镇罗洞世外梅园项目</t>
  </si>
  <si>
    <t>2016-2017</t>
  </si>
  <si>
    <t>完成建设并投入使用</t>
  </si>
  <si>
    <t>陆河县观天嶂生态旅游区</t>
  </si>
  <si>
    <t>10K㎡旅游设施建设</t>
  </si>
  <si>
    <t>2016-2025</t>
  </si>
  <si>
    <t>陆河华侨城螺溪谷项目</t>
  </si>
  <si>
    <t>打造螺溪镇成为全县乡村旅游示范点</t>
  </si>
  <si>
    <t>已投产</t>
  </si>
  <si>
    <t>陆河元升樱花生态园项目</t>
  </si>
  <si>
    <t>旅游接待中心一幢五层8500平方，生态酒店一幢四层4000平方，公共体育设施一幢四层6500平方，员工宿舍一幢三层3000平方及樱花种植场等配套设施</t>
  </si>
  <si>
    <t>园内灯光、游乐场等配套设施建设、租地、征地</t>
  </si>
  <si>
    <t>新田镇</t>
  </si>
  <si>
    <t>六、城建环保（10）</t>
  </si>
  <si>
    <t>陆河县生活污水处理设施整县捆绑PPP项目</t>
  </si>
  <si>
    <r>
      <rPr>
        <sz val="10"/>
        <rFont val="仿宋_GB2312"/>
        <charset val="134"/>
      </rPr>
      <t>县城区新建污水收集主次干管网8.97公里；全县新建5座镇级污水处理设施及配套管网，总规模7600m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/d，配套管网20.9公里；完成267个农村生活污水治理；20个农村环境连片整治。</t>
    </r>
  </si>
  <si>
    <t>按照时间节点完成</t>
  </si>
  <si>
    <t xml:space="preserve">住建局
</t>
  </si>
  <si>
    <t>调整投资额（整个乡镇污水处理厂，县城污水管网，村镇污水处理设施）</t>
  </si>
  <si>
    <t>陆河县大坪水质净化厂二期工程及管网建设</t>
  </si>
  <si>
    <t>扩建污水处理系统3万吨/日，铺设雨污分流管网80Km</t>
  </si>
  <si>
    <t>大坪水质净化厂二期扩建工程仍在可研阶段，预计要延迟至“十四五”期间完成</t>
  </si>
  <si>
    <t>环保局、住建局</t>
  </si>
  <si>
    <t>县城生活垃圾收集转运工程</t>
  </si>
  <si>
    <t>环东路、河东村、北环路、岳溪村生活垃圾中转站</t>
  </si>
  <si>
    <t>陆河县自然保护区及森林公园</t>
  </si>
  <si>
    <r>
      <rPr>
        <sz val="10"/>
        <rFont val="仿宋_GB2312"/>
        <charset val="134"/>
      </rPr>
      <t>30KM</t>
    </r>
    <r>
      <rPr>
        <sz val="10"/>
        <rFont val="Times New Roman"/>
        <charset val="134"/>
      </rPr>
      <t>²</t>
    </r>
    <r>
      <rPr>
        <sz val="10"/>
        <rFont val="仿宋_GB2312"/>
        <charset val="134"/>
      </rPr>
      <t>生态区森林建设</t>
    </r>
  </si>
  <si>
    <t>林业局</t>
  </si>
  <si>
    <t>陆河县新田美食城建设工程</t>
  </si>
  <si>
    <t>借鉴鲘门模式，在潮惠高速新田互通口规划打造美食城，以本土特色中偏高档传统菜式为主，立足于本地周边消费用餐，通过引入具有一定实力的品牌餐饮企业作补充，形成本地与外来餐饮优势互补，相辅相成的格局。长远可逐步适当引入特色手信礼品店及各类休闲娱乐配套，形成以餐饮为主，休闲为辅的立体消费格局。面积150亩。</t>
  </si>
  <si>
    <t>征地拆迁、地基推填平、房屋主体建设</t>
  </si>
  <si>
    <t>征地拆迁、地基推填平、房屋主体建设装修</t>
  </si>
  <si>
    <t>陆河县城“一河两岸”景观灯工程</t>
  </si>
  <si>
    <t>工程主要建设内容为：①设置投光灯、线光灯各3000套；四庭院灯1000套、二头庭院灯1200套；LED柔性灯带3800套、LED照树灯、植物投光灯200套；②投影设备8套、控制系统1项及安装工程</t>
  </si>
  <si>
    <t>进行验收结算</t>
  </si>
  <si>
    <t>更换项目名称（原名县城河堤两岸绿化景观改造项目）</t>
  </si>
  <si>
    <t>螺河一河两岸河中桥至樟河段综合开发利用工程</t>
  </si>
  <si>
    <t>河道清淤及驳岸整治工程、水环境治理工程、河流生态修复工程，河道景观提升工程、沿河配套道路工程，全长约5.1公里。</t>
  </si>
  <si>
    <t>水务局</t>
  </si>
  <si>
    <t>螺河东岸带状亲水公园景观提升项目</t>
  </si>
  <si>
    <t>螺河堤岸加固、场地铺装、绿化、体现客家精神的雕塑、慢行通道、灯光效果等（不含高砂河堤岸）</t>
  </si>
  <si>
    <t>南告民俗文化村改造项目</t>
  </si>
  <si>
    <t>建设动物园、报纸收藏博物馆、体育拓展综合训练基地。</t>
  </si>
  <si>
    <t>陆河对门文化广场建设项目</t>
  </si>
  <si>
    <t>占地面积15000平方米，内容包括中共南溪抗日宣传队纪念馆、对门农会展览馆、革命活动旧址修复</t>
  </si>
  <si>
    <t>谢非故居、地下交通站（谢铁故居）修复工程主体装修中，文化广场土地完成平整</t>
  </si>
  <si>
    <t>开展陆河县对门文化广场纪念展览馆建设</t>
  </si>
  <si>
    <t>陆河县城人民北路北段建设工程</t>
  </si>
  <si>
    <r>
      <rPr>
        <sz val="10"/>
        <rFont val="仿宋_GB2312"/>
        <charset val="134"/>
      </rPr>
      <t>工程主要建设内容包括:清表弃土17136m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、路基挖方7840m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、回填土方7840m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、抛填片石+碎石2940m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、；新筑（OGFC-13）砼路面7650㎡及沥青罩面、铺设人行道及非机动车道2871㎡、铺设DN300球墨铸铁供水管520m、D300UPVC雨污水管510m；新建路灯34座及绿化等配套设施。</t>
    </r>
  </si>
  <si>
    <t>建设中，预计12月底完工通车。</t>
  </si>
  <si>
    <t>加快配套设施建设。</t>
  </si>
  <si>
    <t>河田镇人民政府</t>
  </si>
  <si>
    <t>七、社会事业（26）</t>
  </si>
  <si>
    <t>陆河县职校建设工程</t>
  </si>
  <si>
    <t>1、教学楼两栋
2、学生宿舍两栋
3、教师宿舍一栋
4、400米跑道运动场
5、职校路、校园配套设施</t>
  </si>
  <si>
    <t>2014-2019</t>
  </si>
  <si>
    <t>1、二期工程的学生宿舍楼A、B栋正在招投标。
2、二期工程的教学综合楼、室外运动场正在设计预算中。
3、教学综合楼和室外运动场推土工程正在迁坟。</t>
  </si>
  <si>
    <t>1、学生宿舍楼A、B栋7月中下旬开工建设。
2、教学综合楼和室外运动场那个招投标。
3、教学综合楼和室外运动场推土工程开工。</t>
  </si>
  <si>
    <t>职校</t>
  </si>
  <si>
    <t>陆河县文体综合馆</t>
  </si>
  <si>
    <t>13232㎡场馆</t>
  </si>
  <si>
    <t>2014-2017</t>
  </si>
  <si>
    <t>竣工</t>
  </si>
  <si>
    <t>文广新局</t>
  </si>
  <si>
    <t>陆河县人民医院综合楼扩建工程</t>
  </si>
  <si>
    <t>2.7万㎡综合楼及配套设施</t>
  </si>
  <si>
    <t>2014-2018</t>
  </si>
  <si>
    <t>已基本完成前广场地下车库工程、废水处理工程、大楼内部装修等各项工程建设，正在进行各楼层收尾工作，并调试检修.</t>
  </si>
  <si>
    <t>投入使用</t>
  </si>
  <si>
    <t>卫计局      人民医院</t>
  </si>
  <si>
    <t>陆河县生态养老产业园及配套设施项目</t>
  </si>
  <si>
    <t>养老、温泉、体育、医院、观光休闲、农业生态、老人公寓、地产、红色经典旅游等</t>
  </si>
  <si>
    <t xml:space="preserve"> 征地、迁坟、清表</t>
  </si>
  <si>
    <t xml:space="preserve"> 征地、迁坟、清表、地基平整 </t>
  </si>
  <si>
    <t>调整投资额更名（原名陆河县养老服务体系建设工程）</t>
  </si>
  <si>
    <t>陆河县革命先烈纪念园</t>
  </si>
  <si>
    <t>13.5公顷革命烈士纪念设施</t>
  </si>
  <si>
    <t>2015-2017</t>
  </si>
  <si>
    <t>完成英烈纪念碑、景英亭、浩气长存牌坊、英烈塑像、“红二师”纪念亭、纪念馆等建设</t>
  </si>
  <si>
    <t>完善纪念园设施建设</t>
  </si>
  <si>
    <t>民政局</t>
  </si>
  <si>
    <t>陆河县殡仪馆建设工程</t>
  </si>
  <si>
    <t>业务用房782㎡；接待室休息室691㎡；员工食堂及宿舍699㎡；告别厅、火化区2209㎡；公共卫生间84㎡；遗物祭品焚烧塔21 ㎡(含4台尾气后处理设备)；门卫室31㎡；祭拜连廊356㎡；骨灰楼1250㎡；火化车间1250㎡(火化炉4条)及停车场、道路、绿化、室外附属工程。总建筑面积7370㎡</t>
  </si>
  <si>
    <t>征地、业务用房、告别区、火化区、骨灰楼等建设</t>
  </si>
  <si>
    <t>原名“陆河县殡仪设施建设”</t>
  </si>
  <si>
    <t>陆河县新农村建设项目</t>
  </si>
  <si>
    <t>8镇农村土坯房改造、农村道路等基础设施建设</t>
  </si>
  <si>
    <t xml:space="preserve"> 住建局</t>
  </si>
  <si>
    <t>陆河县一洲幼儿园扩建工程</t>
  </si>
  <si>
    <t>一幢四层5676平方米幼儿教育设施</t>
  </si>
  <si>
    <t>已投入使用</t>
  </si>
  <si>
    <t>教育局</t>
  </si>
  <si>
    <t>陆河县特殊教育学校</t>
  </si>
  <si>
    <t>4802㎡教学设施</t>
  </si>
  <si>
    <t>陆河县档案馆</t>
  </si>
  <si>
    <r>
      <rPr>
        <sz val="10"/>
        <rFont val="仿宋_GB2312"/>
        <charset val="134"/>
      </rPr>
      <t>新建一幢四层3000m</t>
    </r>
    <r>
      <rPr>
        <sz val="10"/>
        <rFont val="宋体"/>
        <charset val="134"/>
      </rPr>
      <t>²</t>
    </r>
    <r>
      <rPr>
        <sz val="10"/>
        <rFont val="仿宋_GB2312"/>
        <charset val="134"/>
      </rPr>
      <t xml:space="preserve">框架结构综合性档案收藏业务用房及配套设施，项目建成后达到县级档案馆二类标准。 </t>
    </r>
  </si>
  <si>
    <t>已完成招标</t>
  </si>
  <si>
    <t>已动工建设</t>
  </si>
  <si>
    <t>档案局</t>
  </si>
  <si>
    <t>陆河县人防基本指挥所</t>
  </si>
  <si>
    <t>征地前期工作</t>
  </si>
  <si>
    <t>2300㎡人防基本指挥所</t>
  </si>
  <si>
    <t>报省人防办审批中</t>
  </si>
  <si>
    <t>人防办</t>
  </si>
  <si>
    <t>县“平安陆河”高清社会治安视屏监控及卡口系统二期项目</t>
  </si>
  <si>
    <t>升级改造</t>
  </si>
  <si>
    <t>200个一类探头，2000个二类探头</t>
  </si>
  <si>
    <t>已进入招投标程序</t>
  </si>
  <si>
    <t>完成招投标并开工建设</t>
  </si>
  <si>
    <t>公安局</t>
  </si>
  <si>
    <t>原名：“平安陆河”社会治安视频监控工程</t>
  </si>
  <si>
    <t>广二师附属学校</t>
  </si>
  <si>
    <t>总建筑面积10万平方米，一期建设4万平方米，2018年-2019年 ；二期建设6万平方米，2020年-2021年。</t>
  </si>
  <si>
    <t>陆河县新时代公园</t>
  </si>
  <si>
    <t>规划用地约14万平方米，拟建设成为包含演艺中心、图书馆、文体广场、休闲骑行绿道等设施的综合性文体公园</t>
  </si>
  <si>
    <t>项目经县政府常务会议研究同意建设；
项目初步设计方案正在优化中（设计方变更为深圳华侨城集团）；
项目需征地约207亩，目前已测量土地约50亩。</t>
  </si>
  <si>
    <t>陆河县中医院迁建项目</t>
  </si>
  <si>
    <t>新院建筑总面积22700平方米，包含地下车库3200平方米及消防建筑，建成后可设置病床250张。计划建设1栋8层住院大楼，1栋4层门、急诊、医技楼、1栋3层后勤保障楼，建设规模满足建设标准。</t>
  </si>
  <si>
    <t>完成勘察、设计招标工作，目前勘察和三通一平工作正在开展中。</t>
  </si>
  <si>
    <t>卫计局</t>
  </si>
  <si>
    <t>陆河县妇幼保健计划生育服务中心业务综合楼</t>
  </si>
  <si>
    <t>总占地10000平方米，建设一栋地下1层3200㎡（包括地下车库及人防工程），地面9层，,建筑面积11800㎡综合楼</t>
  </si>
  <si>
    <t>进行地质勘察、图纸设计</t>
  </si>
  <si>
    <t>赖少其艺术馆</t>
  </si>
  <si>
    <t>占地面积14676.36㎡，建筑总面积12320.72㎡，拟建一栋地下一层、地上二层的展览馆</t>
  </si>
  <si>
    <t>地质钻探布孔目前已全部完成；
初步设计方案专家评审会、技术审查会均通过；
赖少其艺术馆片区需征地160亩，截至目前，已丈量土地126亩。</t>
  </si>
  <si>
    <t>继续推进前期工作</t>
  </si>
  <si>
    <t>陆河县人民医院住院大楼建设工程</t>
  </si>
  <si>
    <t>一幢地面十六层框架结构28000㎡及地下一层4650㎡人防、车库等配套设施</t>
  </si>
  <si>
    <t>河县河口中学二期建设
工程</t>
  </si>
  <si>
    <t>程主要建设内容包括新建一幢四层2300㎡教学楼、一幢三层3000㎡图书馆、一幢三层1170㎡学生宿舍、一幢三层1068㎡教工周转宿舍、一幢一层1317㎡食堂及室外运动场、围墙等配套设施，总建筑面积8855㎡。</t>
  </si>
  <si>
    <t>教学楼、学生宿舍、教工周转宿舍、食堂已竣工并投入使用，室外运动场、围墙等配套设施正在建设中。</t>
  </si>
  <si>
    <t>建设图书馆</t>
  </si>
  <si>
    <t>陆河县水唇镇老年人养护院建设工程</t>
  </si>
  <si>
    <t>工程主要建设内容为东西侧新建两幢各八层共13600㎡综合性老年人养护服务用房及配套设施，</t>
  </si>
  <si>
    <t>进行二楼主体框架建设</t>
  </si>
  <si>
    <t>做好二期前期准备工作</t>
  </si>
  <si>
    <t>陆河华月医院建设工程</t>
  </si>
  <si>
    <t>拟新建框架结构门诊综合楼一幢5层5000㎡，医疗技术业务用房一幢5层5000㎡，住院大楼一幢12层12000㎡，综合楼一幢5层5000㎡，车库3000㎡及医污处理等配套设施，总建筑面积30000㎡。</t>
  </si>
  <si>
    <t>计划征地</t>
  </si>
  <si>
    <t>尽快推进征地工作</t>
  </si>
  <si>
    <t>陆河县河口镇河口小学教学楼建设及修缮项目</t>
  </si>
  <si>
    <t>①新建一幢五层框架结构2000㎡教学楼；②原有（河口中学）教学楼、运动场及配套设施改造修缮。</t>
  </si>
  <si>
    <t>1、新建教学楼已完成主体建设，正在装饰中。
2、维修工程的教学楼楼A、B、C、栋接近完工。运动场等配套修缮正在施工中。3、卫生间、围墙工程正在建设中。</t>
  </si>
  <si>
    <t>1、新建教学楼尽快完成装饰及配套设施的安装。2、加快运动场所及配套设施的改造。3、加快卫生间、围墙的建设。4、其他配套设施建设的完善和实施整体搬迁工作。</t>
  </si>
  <si>
    <t>陆河县仑岭中学扩建及幼儿园新建工程</t>
  </si>
  <si>
    <t>①扩建一幢四层框架结构2500㎡教学楼、一幢四层框架结构1800㎡学生宿舍楼；②新建一幢四层框架结构4324㎡幼儿园教学综合用房；③修缮原有教学楼及服务用房3100㎡；④新建运动场、围墙、公厕及配套设施。项目建成后校园总建筑面积11824㎡</t>
  </si>
  <si>
    <t>幼儿园教学楼图纸送审</t>
  </si>
  <si>
    <t>幼儿园教学楼建设招标</t>
  </si>
  <si>
    <t>陆河县河城第二中学教学楼重建工程</t>
  </si>
  <si>
    <t>项目建设地点在河城第二中学校园内，拆除危房原地重建。工程主要建设内容为：新建一幢五层5000㎡教学楼及配套设施，项目建成后校园总建筑面积13380㎡</t>
  </si>
  <si>
    <t>已完成立项、勘察、设计</t>
  </si>
  <si>
    <t>陆河县公共实训基地建设工程</t>
  </si>
  <si>
    <t>新建一幢8层框架结构8460㎡集公共实训用房、学员宿舍、餐厅及配套设施。</t>
  </si>
  <si>
    <t>主体完工</t>
  </si>
  <si>
    <t>人社局</t>
  </si>
  <si>
    <t>陆河县教师发展中心</t>
  </si>
  <si>
    <t>新建陆河县教师发展中心一栋六层6100平方米</t>
  </si>
  <si>
    <t>八、林业（2）</t>
  </si>
  <si>
    <t>陆河县水源涵养林建设及林分改造</t>
  </si>
  <si>
    <t xml:space="preserve"> 新开工</t>
  </si>
  <si>
    <t>6万亩涵养林种植及林分改造</t>
  </si>
  <si>
    <t>完成3.9万亩任务进度</t>
  </si>
  <si>
    <t>按时、按量完成剩余任务</t>
  </si>
  <si>
    <t xml:space="preserve"> 林业局</t>
  </si>
  <si>
    <t>陆河南万红锥林管理处种质资源库建设项目</t>
  </si>
  <si>
    <t>2200公顷红椎林种质资源保护和整体建设</t>
  </si>
  <si>
    <t>继续完善界桩界碑建设及总规修编</t>
  </si>
  <si>
    <t>红椎林保护区</t>
  </si>
  <si>
    <t>九、水利（10）</t>
  </si>
  <si>
    <t>陆河县村村通自来水工程</t>
  </si>
  <si>
    <t>实现农村自来水村村通90%以上</t>
  </si>
  <si>
    <t>2015-2018</t>
  </si>
  <si>
    <t>着手验收资料整理、尽快完成工程竣工验收</t>
  </si>
  <si>
    <t>陆河县南部三镇（上护、河口、新田）集中供水工程</t>
  </si>
  <si>
    <r>
      <rPr>
        <sz val="10"/>
        <rFont val="仿宋_GB2312"/>
        <charset val="134"/>
      </rPr>
      <t>设计日供水量5万m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/d</t>
    </r>
  </si>
  <si>
    <t>2019-2022年</t>
  </si>
  <si>
    <t>待县政府确定计划实施该项目后，县水务部门将尽力配合县政府，尽快着手项目水资源论证报告编制、勘测设计等前期工作。</t>
  </si>
  <si>
    <t>陆河县水务局</t>
  </si>
  <si>
    <t>陆河县吉龙水闸加固改造</t>
  </si>
  <si>
    <t>已完成初步设计</t>
  </si>
  <si>
    <t>闸门、堤围及配套设施</t>
  </si>
  <si>
    <t>已投入试运行</t>
  </si>
  <si>
    <t>陆河县樟河水闸改造</t>
  </si>
  <si>
    <t>主体工程基本完工</t>
  </si>
  <si>
    <t>加快配套工程施工进度</t>
  </si>
  <si>
    <t>水唇榕江堤围防护建设工程</t>
  </si>
  <si>
    <t>对榕江（水唇段）全段堤围进行防护</t>
  </si>
  <si>
    <t>陆河县水唇镇罗洞河生态清洁小流域治理工程</t>
  </si>
  <si>
    <t>综合治理水土流失面积114.20h㎡</t>
  </si>
  <si>
    <t>加大投入，尽力加快工程进度，计划于今年9月底前全面完成项目建设任务。</t>
  </si>
  <si>
    <t>调整投资额更名，（原名榕江一级支流（新丰水）生态型清洁小流域治理工程）</t>
  </si>
  <si>
    <t>陆河县新丰水（东坑镇段）治理工程</t>
  </si>
  <si>
    <t>主要建设内容及规模：治理河道总长21Km,改造（重建）水陂2座、新建水环境工程3处</t>
  </si>
  <si>
    <t>陆河县新丰水（水唇段）治理工程</t>
  </si>
  <si>
    <t>工程主要建设内容为河道清淤19.08Km,护岸15.36Km及水景观节点工程2处。</t>
  </si>
  <si>
    <t>水利工程建设管理中心</t>
  </si>
  <si>
    <t>南告水库供水水源地综合整治和保护</t>
  </si>
  <si>
    <r>
      <rPr>
        <sz val="10"/>
        <rFont val="仿宋_GB2312"/>
        <charset val="134"/>
      </rPr>
      <t>南告水库集雨面积152km</t>
    </r>
    <r>
      <rPr>
        <sz val="10"/>
        <rFont val="宋体"/>
        <charset val="134"/>
      </rPr>
      <t>²</t>
    </r>
  </si>
  <si>
    <t>设计等前期工作</t>
  </si>
  <si>
    <t>陆河县万全溪（南万镇段）治理工程</t>
  </si>
  <si>
    <t>治理河道总长7.4Km,改造（重建）水陂3座、新建水环境工程1处。</t>
  </si>
  <si>
    <t>工程形象进度49%</t>
  </si>
  <si>
    <t>加快工程施工进度</t>
  </si>
  <si>
    <t>陆河县水利工程建设管理中心</t>
  </si>
  <si>
    <t>十、农业（1 ）</t>
  </si>
  <si>
    <t>陆河县高标准基本农田建设</t>
  </si>
  <si>
    <t>17640亩</t>
  </si>
  <si>
    <t>加快进度</t>
  </si>
  <si>
    <t>农业局    国土局   财政局</t>
  </si>
  <si>
    <t>十一、报国家重大事项（1）</t>
  </si>
  <si>
    <t>陆河县申报国家生态功能区</t>
  </si>
  <si>
    <t>覆盖全县生态建设</t>
  </si>
  <si>
    <t>已成功申报</t>
  </si>
  <si>
    <t xml:space="preserve">     注：此表项目数据统计截止时间为2018年6月30日。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</si>
</sst>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6"/>
      <color theme="1"/>
      <name val="仿宋_GB2312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0"/>
      <color rgb="FFFF0000"/>
      <name val="宋体"/>
      <charset val="134"/>
    </font>
    <font>
      <b/>
      <sz val="10"/>
      <name val="仿宋_GB2312"/>
      <charset val="134"/>
    </font>
    <font>
      <sz val="12"/>
      <name val="宋体"/>
      <charset val="134"/>
      <scheme val="minor"/>
    </font>
    <font>
      <sz val="10"/>
      <color theme="1"/>
      <name val="Arial"/>
      <charset val="0"/>
    </font>
    <font>
      <sz val="10"/>
      <name val="Arial"/>
      <charset val="134"/>
    </font>
    <font>
      <sz val="10"/>
      <color rgb="FFFF0000"/>
      <name val="宋体"/>
      <charset val="0"/>
    </font>
    <font>
      <sz val="10"/>
      <color rgb="FF00B0F0"/>
      <name val="仿宋_GB2312"/>
      <charset val="134"/>
    </font>
    <font>
      <sz val="10"/>
      <color rgb="FF00B0F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5"/>
      <name val="仿宋_GB2312"/>
      <charset val="134"/>
    </font>
    <font>
      <sz val="10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3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36" fillId="11" borderId="11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7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8" fillId="0" borderId="1" xfId="52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10" fontId="8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  <cellStyle name="常规_Sheet1" xf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5"/>
  <sheetViews>
    <sheetView tabSelected="1" workbookViewId="0">
      <selection activeCell="Q149" sqref="Q149"/>
    </sheetView>
  </sheetViews>
  <sheetFormatPr defaultColWidth="9" defaultRowHeight="13.5"/>
  <cols>
    <col min="1" max="1" width="4.625" customWidth="1"/>
    <col min="2" max="2" width="16.125" customWidth="1"/>
    <col min="3" max="3" width="6.375" customWidth="1"/>
    <col min="4" max="4" width="17.625" customWidth="1"/>
    <col min="5" max="5" width="11.5" customWidth="1"/>
    <col min="6" max="6" width="9.375" style="3" customWidth="1"/>
    <col min="7" max="7" width="10.875" style="4" customWidth="1"/>
    <col min="8" max="8" width="11.5" style="4" customWidth="1"/>
    <col min="9" max="9" width="6" style="4" customWidth="1"/>
    <col min="10" max="10" width="12.625" style="4" customWidth="1"/>
    <col min="11" max="11" width="14.625" style="4" customWidth="1"/>
    <col min="12" max="12" width="11" style="4" customWidth="1"/>
    <col min="13" max="13" width="10.875" style="4" customWidth="1"/>
    <col min="14" max="14" width="8.5" style="5" customWidth="1"/>
  </cols>
  <sheetData>
    <row r="1" ht="20.25" spans="1:2">
      <c r="A1" s="6" t="s">
        <v>0</v>
      </c>
      <c r="B1" s="6"/>
    </row>
    <row r="2" ht="22.5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spans="1:14">
      <c r="A3" s="8" t="s">
        <v>2</v>
      </c>
      <c r="B3" s="9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  <c r="L3" s="8" t="s">
        <v>13</v>
      </c>
      <c r="M3" s="9" t="s">
        <v>14</v>
      </c>
      <c r="N3" s="29" t="s">
        <v>15</v>
      </c>
    </row>
    <row r="4" s="1" customFormat="1" ht="36" customHeight="1" spans="1:14">
      <c r="A4" s="8"/>
      <c r="B4" s="9"/>
      <c r="C4" s="8"/>
      <c r="D4" s="9"/>
      <c r="E4" s="8"/>
      <c r="F4" s="8"/>
      <c r="G4" s="8"/>
      <c r="H4" s="8"/>
      <c r="I4" s="8"/>
      <c r="J4" s="8"/>
      <c r="K4" s="9"/>
      <c r="L4" s="8"/>
      <c r="M4" s="9"/>
      <c r="N4" s="30"/>
    </row>
    <row r="5" s="1" customFormat="1" spans="1:14">
      <c r="A5" s="10"/>
      <c r="B5" s="11" t="s">
        <v>16</v>
      </c>
      <c r="C5" s="12"/>
      <c r="D5" s="12"/>
      <c r="E5" s="11">
        <f t="shared" ref="E5:H5" si="0">E6+E32+E49+E56+E96+E106+E118+E145+E148+E159</f>
        <v>4548233.21</v>
      </c>
      <c r="F5" s="11"/>
      <c r="G5" s="11">
        <f t="shared" si="0"/>
        <v>355448</v>
      </c>
      <c r="H5" s="11">
        <f t="shared" si="0"/>
        <v>2988915.74</v>
      </c>
      <c r="I5" s="11"/>
      <c r="J5" s="11">
        <f>J6+J32+J49+J56+J96+J106+J118+J145+J148+J159</f>
        <v>1045896.281</v>
      </c>
      <c r="K5" s="12"/>
      <c r="L5" s="12"/>
      <c r="M5" s="12"/>
      <c r="N5" s="31"/>
    </row>
    <row r="6" s="1" customFormat="1" spans="1:14">
      <c r="A6" s="10"/>
      <c r="B6" s="13" t="s">
        <v>17</v>
      </c>
      <c r="C6" s="12"/>
      <c r="D6" s="12"/>
      <c r="E6" s="11">
        <f t="shared" ref="E6:H6" si="1">SUM(E7:E31)</f>
        <v>1013852</v>
      </c>
      <c r="F6" s="11"/>
      <c r="G6" s="11">
        <f t="shared" si="1"/>
        <v>0</v>
      </c>
      <c r="H6" s="11">
        <f t="shared" si="1"/>
        <v>723852</v>
      </c>
      <c r="I6" s="11"/>
      <c r="J6" s="11">
        <f>SUM(J7:J31)</f>
        <v>209195</v>
      </c>
      <c r="K6" s="12"/>
      <c r="L6" s="12"/>
      <c r="M6" s="12"/>
      <c r="N6" s="31"/>
    </row>
    <row r="7" s="2" customFormat="1" ht="159" customHeight="1" spans="1:14">
      <c r="A7" s="14">
        <v>1</v>
      </c>
      <c r="B7" s="15" t="s">
        <v>18</v>
      </c>
      <c r="C7" s="16" t="s">
        <v>19</v>
      </c>
      <c r="D7" s="15" t="s">
        <v>20</v>
      </c>
      <c r="E7" s="16">
        <v>93177</v>
      </c>
      <c r="F7" s="16" t="s">
        <v>21</v>
      </c>
      <c r="G7" s="14"/>
      <c r="H7" s="16">
        <v>93177</v>
      </c>
      <c r="I7" s="14" t="s">
        <v>22</v>
      </c>
      <c r="J7" s="14">
        <v>77002</v>
      </c>
      <c r="K7" s="27" t="s">
        <v>23</v>
      </c>
      <c r="L7" s="27"/>
      <c r="M7" s="27" t="s">
        <v>24</v>
      </c>
      <c r="N7" s="32"/>
    </row>
    <row r="8" s="2" customFormat="1" ht="120" customHeight="1" spans="1:14">
      <c r="A8" s="14">
        <v>2</v>
      </c>
      <c r="B8" s="15" t="s">
        <v>25</v>
      </c>
      <c r="C8" s="16" t="s">
        <v>19</v>
      </c>
      <c r="D8" s="15" t="s">
        <v>26</v>
      </c>
      <c r="E8" s="16">
        <v>300000</v>
      </c>
      <c r="F8" s="16" t="s">
        <v>27</v>
      </c>
      <c r="G8" s="14"/>
      <c r="H8" s="16">
        <v>100000</v>
      </c>
      <c r="I8" s="14" t="s">
        <v>28</v>
      </c>
      <c r="J8" s="16" t="s">
        <v>29</v>
      </c>
      <c r="K8" s="15" t="s">
        <v>30</v>
      </c>
      <c r="L8" s="27" t="s">
        <v>31</v>
      </c>
      <c r="M8" s="27" t="s">
        <v>24</v>
      </c>
      <c r="N8" s="32"/>
    </row>
    <row r="9" s="2" customFormat="1" ht="114" customHeight="1" spans="1:14">
      <c r="A9" s="14">
        <v>3</v>
      </c>
      <c r="B9" s="16" t="s">
        <v>32</v>
      </c>
      <c r="C9" s="16" t="s">
        <v>19</v>
      </c>
      <c r="D9" s="15" t="s">
        <v>33</v>
      </c>
      <c r="E9" s="16">
        <v>23925</v>
      </c>
      <c r="F9" s="16" t="s">
        <v>34</v>
      </c>
      <c r="G9" s="14"/>
      <c r="H9" s="16">
        <v>23925</v>
      </c>
      <c r="I9" s="14" t="s">
        <v>22</v>
      </c>
      <c r="J9" s="14">
        <v>11437</v>
      </c>
      <c r="K9" s="27" t="s">
        <v>35</v>
      </c>
      <c r="L9" s="27"/>
      <c r="M9" s="27" t="s">
        <v>24</v>
      </c>
      <c r="N9" s="32"/>
    </row>
    <row r="10" s="2" customFormat="1" ht="69" customHeight="1" spans="1:14">
      <c r="A10" s="14">
        <v>4</v>
      </c>
      <c r="B10" s="16" t="s">
        <v>36</v>
      </c>
      <c r="C10" s="16" t="s">
        <v>19</v>
      </c>
      <c r="D10" s="15" t="s">
        <v>37</v>
      </c>
      <c r="E10" s="16">
        <v>10000</v>
      </c>
      <c r="F10" s="16" t="s">
        <v>38</v>
      </c>
      <c r="G10" s="14"/>
      <c r="H10" s="16">
        <v>10000</v>
      </c>
      <c r="I10" s="14" t="s">
        <v>22</v>
      </c>
      <c r="J10" s="14">
        <v>7000</v>
      </c>
      <c r="K10" s="27" t="s">
        <v>39</v>
      </c>
      <c r="L10" s="27"/>
      <c r="M10" s="27" t="s">
        <v>24</v>
      </c>
      <c r="N10" s="32"/>
    </row>
    <row r="11" s="2" customFormat="1" ht="100.5" customHeight="1" spans="1:14">
      <c r="A11" s="14">
        <v>5</v>
      </c>
      <c r="B11" s="16" t="s">
        <v>40</v>
      </c>
      <c r="C11" s="16" t="s">
        <v>19</v>
      </c>
      <c r="D11" s="15" t="s">
        <v>41</v>
      </c>
      <c r="E11" s="16">
        <v>52504</v>
      </c>
      <c r="F11" s="16" t="s">
        <v>34</v>
      </c>
      <c r="G11" s="14"/>
      <c r="H11" s="16">
        <v>52504</v>
      </c>
      <c r="I11" s="14" t="s">
        <v>22</v>
      </c>
      <c r="J11" s="14">
        <v>9500</v>
      </c>
      <c r="K11" s="15" t="s">
        <v>23</v>
      </c>
      <c r="L11" s="27"/>
      <c r="M11" s="27" t="s">
        <v>24</v>
      </c>
      <c r="N11" s="32"/>
    </row>
    <row r="12" s="2" customFormat="1" ht="30.75" customHeight="1" spans="1:14">
      <c r="A12" s="14">
        <v>6</v>
      </c>
      <c r="B12" s="17" t="s">
        <v>42</v>
      </c>
      <c r="C12" s="14" t="s">
        <v>43</v>
      </c>
      <c r="D12" s="17" t="s">
        <v>44</v>
      </c>
      <c r="E12" s="14">
        <v>32000</v>
      </c>
      <c r="F12" s="14" t="s">
        <v>45</v>
      </c>
      <c r="G12" s="14"/>
      <c r="H12" s="14">
        <v>32000</v>
      </c>
      <c r="I12" s="14" t="s">
        <v>22</v>
      </c>
      <c r="J12" s="14">
        <v>20000</v>
      </c>
      <c r="K12" s="27" t="s">
        <v>46</v>
      </c>
      <c r="L12" s="27" t="s">
        <v>47</v>
      </c>
      <c r="M12" s="27" t="s">
        <v>24</v>
      </c>
      <c r="N12" s="32"/>
    </row>
    <row r="13" s="2" customFormat="1" ht="26.25" customHeight="1" spans="1:14">
      <c r="A13" s="14">
        <v>7</v>
      </c>
      <c r="B13" s="17" t="s">
        <v>48</v>
      </c>
      <c r="C13" s="14" t="s">
        <v>43</v>
      </c>
      <c r="D13" s="17" t="s">
        <v>49</v>
      </c>
      <c r="E13" s="14">
        <v>25000</v>
      </c>
      <c r="F13" s="14" t="s">
        <v>50</v>
      </c>
      <c r="G13" s="14"/>
      <c r="H13" s="14">
        <v>25000</v>
      </c>
      <c r="I13" s="14" t="s">
        <v>22</v>
      </c>
      <c r="J13" s="14">
        <v>15000</v>
      </c>
      <c r="K13" s="27" t="s">
        <v>51</v>
      </c>
      <c r="L13" s="27" t="s">
        <v>52</v>
      </c>
      <c r="M13" s="27" t="s">
        <v>24</v>
      </c>
      <c r="N13" s="32"/>
    </row>
    <row r="14" s="2" customFormat="1" ht="52.5" customHeight="1" spans="1:14">
      <c r="A14" s="14">
        <v>8</v>
      </c>
      <c r="B14" s="16" t="s">
        <v>53</v>
      </c>
      <c r="C14" s="14" t="s">
        <v>43</v>
      </c>
      <c r="D14" s="17" t="s">
        <v>54</v>
      </c>
      <c r="E14" s="14">
        <v>25000</v>
      </c>
      <c r="F14" s="14" t="s">
        <v>55</v>
      </c>
      <c r="G14" s="14"/>
      <c r="H14" s="14">
        <v>25000</v>
      </c>
      <c r="I14" s="14" t="s">
        <v>22</v>
      </c>
      <c r="J14" s="14">
        <v>21000</v>
      </c>
      <c r="K14" s="27" t="s">
        <v>56</v>
      </c>
      <c r="L14" s="27" t="s">
        <v>57</v>
      </c>
      <c r="M14" s="27" t="s">
        <v>24</v>
      </c>
      <c r="N14" s="32"/>
    </row>
    <row r="15" s="2" customFormat="1" ht="39" customHeight="1" spans="1:14">
      <c r="A15" s="14">
        <v>9</v>
      </c>
      <c r="B15" s="15" t="s">
        <v>58</v>
      </c>
      <c r="C15" s="16" t="s">
        <v>19</v>
      </c>
      <c r="D15" s="15" t="s">
        <v>59</v>
      </c>
      <c r="E15" s="16">
        <v>4000</v>
      </c>
      <c r="F15" s="15" t="s">
        <v>34</v>
      </c>
      <c r="G15" s="14"/>
      <c r="H15" s="16">
        <v>4000</v>
      </c>
      <c r="I15" s="14" t="s">
        <v>22</v>
      </c>
      <c r="J15" s="14">
        <v>2200</v>
      </c>
      <c r="K15" s="15" t="s">
        <v>60</v>
      </c>
      <c r="L15" s="27" t="s">
        <v>61</v>
      </c>
      <c r="M15" s="27" t="s">
        <v>24</v>
      </c>
      <c r="N15" s="32" t="s">
        <v>62</v>
      </c>
    </row>
    <row r="16" s="2" customFormat="1" ht="32.25" customHeight="1" spans="1:14">
      <c r="A16" s="14">
        <v>10</v>
      </c>
      <c r="B16" s="15" t="s">
        <v>63</v>
      </c>
      <c r="C16" s="16" t="s">
        <v>19</v>
      </c>
      <c r="D16" s="15" t="s">
        <v>64</v>
      </c>
      <c r="E16" s="16">
        <v>18200</v>
      </c>
      <c r="F16" s="15" t="s">
        <v>34</v>
      </c>
      <c r="G16" s="14"/>
      <c r="H16" s="16">
        <v>18200</v>
      </c>
      <c r="I16" s="14" t="s">
        <v>22</v>
      </c>
      <c r="J16" s="14">
        <v>15380</v>
      </c>
      <c r="K16" s="15" t="s">
        <v>65</v>
      </c>
      <c r="L16" s="27" t="s">
        <v>66</v>
      </c>
      <c r="M16" s="27" t="s">
        <v>24</v>
      </c>
      <c r="N16" s="32" t="s">
        <v>62</v>
      </c>
    </row>
    <row r="17" s="2" customFormat="1" ht="94.5" customHeight="1" spans="1:14">
      <c r="A17" s="14">
        <v>11</v>
      </c>
      <c r="B17" s="15" t="s">
        <v>67</v>
      </c>
      <c r="C17" s="16" t="s">
        <v>19</v>
      </c>
      <c r="D17" s="15" t="s">
        <v>68</v>
      </c>
      <c r="E17" s="16">
        <v>6979</v>
      </c>
      <c r="F17" s="15" t="s">
        <v>34</v>
      </c>
      <c r="G17" s="14"/>
      <c r="H17" s="16">
        <v>6979</v>
      </c>
      <c r="I17" s="14" t="s">
        <v>22</v>
      </c>
      <c r="J17" s="14">
        <v>6141</v>
      </c>
      <c r="K17" s="15" t="s">
        <v>69</v>
      </c>
      <c r="L17" s="27" t="s">
        <v>66</v>
      </c>
      <c r="M17" s="27" t="s">
        <v>24</v>
      </c>
      <c r="N17" s="32" t="s">
        <v>62</v>
      </c>
    </row>
    <row r="18" s="2" customFormat="1" ht="150.95" customHeight="1" spans="1:14">
      <c r="A18" s="14">
        <v>12</v>
      </c>
      <c r="B18" s="15" t="s">
        <v>70</v>
      </c>
      <c r="C18" s="16" t="s">
        <v>19</v>
      </c>
      <c r="D18" s="15" t="s">
        <v>71</v>
      </c>
      <c r="E18" s="16">
        <v>25000</v>
      </c>
      <c r="F18" s="15" t="s">
        <v>34</v>
      </c>
      <c r="G18" s="14"/>
      <c r="H18" s="16">
        <v>25000</v>
      </c>
      <c r="I18" s="14" t="s">
        <v>22</v>
      </c>
      <c r="J18" s="14">
        <v>8410</v>
      </c>
      <c r="K18" s="15" t="s">
        <v>72</v>
      </c>
      <c r="L18" s="27" t="s">
        <v>73</v>
      </c>
      <c r="M18" s="27" t="s">
        <v>24</v>
      </c>
      <c r="N18" s="32" t="s">
        <v>62</v>
      </c>
    </row>
    <row r="19" s="2" customFormat="1" ht="81" customHeight="1" spans="1:14">
      <c r="A19" s="14">
        <v>13</v>
      </c>
      <c r="B19" s="15" t="s">
        <v>74</v>
      </c>
      <c r="C19" s="16" t="s">
        <v>19</v>
      </c>
      <c r="D19" s="15" t="s">
        <v>75</v>
      </c>
      <c r="E19" s="16">
        <v>1298</v>
      </c>
      <c r="F19" s="15" t="s">
        <v>45</v>
      </c>
      <c r="G19" s="14"/>
      <c r="H19" s="16">
        <v>1298</v>
      </c>
      <c r="I19" s="14" t="s">
        <v>22</v>
      </c>
      <c r="J19" s="14">
        <v>1298</v>
      </c>
      <c r="K19" s="15" t="s">
        <v>76</v>
      </c>
      <c r="L19" s="27"/>
      <c r="M19" s="27" t="s">
        <v>24</v>
      </c>
      <c r="N19" s="32" t="s">
        <v>62</v>
      </c>
    </row>
    <row r="20" s="2" customFormat="1" ht="90" customHeight="1" spans="1:14">
      <c r="A20" s="14">
        <v>14</v>
      </c>
      <c r="B20" s="15" t="s">
        <v>77</v>
      </c>
      <c r="C20" s="16" t="s">
        <v>19</v>
      </c>
      <c r="D20" s="15" t="s">
        <v>78</v>
      </c>
      <c r="E20" s="16">
        <v>13000</v>
      </c>
      <c r="F20" s="15" t="s">
        <v>45</v>
      </c>
      <c r="G20" s="14"/>
      <c r="H20" s="16">
        <v>13000</v>
      </c>
      <c r="I20" s="14" t="s">
        <v>22</v>
      </c>
      <c r="J20" s="14">
        <v>1000</v>
      </c>
      <c r="K20" s="15" t="s">
        <v>79</v>
      </c>
      <c r="L20" s="27" t="s">
        <v>80</v>
      </c>
      <c r="M20" s="27" t="s">
        <v>24</v>
      </c>
      <c r="N20" s="32" t="s">
        <v>81</v>
      </c>
    </row>
    <row r="21" s="2" customFormat="1" ht="127.5" customHeight="1" spans="1:14">
      <c r="A21" s="14">
        <v>15</v>
      </c>
      <c r="B21" s="15" t="s">
        <v>82</v>
      </c>
      <c r="C21" s="16" t="s">
        <v>19</v>
      </c>
      <c r="D21" s="15" t="s">
        <v>83</v>
      </c>
      <c r="E21" s="16">
        <v>18000</v>
      </c>
      <c r="F21" s="15" t="s">
        <v>50</v>
      </c>
      <c r="G21" s="14"/>
      <c r="H21" s="16">
        <v>18000</v>
      </c>
      <c r="I21" s="14" t="s">
        <v>22</v>
      </c>
      <c r="J21" s="14">
        <v>13627</v>
      </c>
      <c r="K21" s="15" t="s">
        <v>84</v>
      </c>
      <c r="L21" s="27" t="s">
        <v>85</v>
      </c>
      <c r="M21" s="27" t="s">
        <v>24</v>
      </c>
      <c r="N21" s="32" t="s">
        <v>62</v>
      </c>
    </row>
    <row r="22" s="2" customFormat="1" ht="130.5" customHeight="1" spans="1:14">
      <c r="A22" s="14">
        <v>16</v>
      </c>
      <c r="B22" s="15" t="s">
        <v>86</v>
      </c>
      <c r="C22" s="16" t="s">
        <v>19</v>
      </c>
      <c r="D22" s="15" t="s">
        <v>87</v>
      </c>
      <c r="E22" s="16">
        <v>45000</v>
      </c>
      <c r="F22" s="15" t="s">
        <v>88</v>
      </c>
      <c r="G22" s="14"/>
      <c r="H22" s="16">
        <v>45000</v>
      </c>
      <c r="I22" s="14" t="s">
        <v>22</v>
      </c>
      <c r="J22" s="14">
        <v>200</v>
      </c>
      <c r="K22" s="15" t="s">
        <v>89</v>
      </c>
      <c r="L22" s="27" t="s">
        <v>90</v>
      </c>
      <c r="M22" s="27" t="s">
        <v>24</v>
      </c>
      <c r="N22" s="32" t="s">
        <v>62</v>
      </c>
    </row>
    <row r="23" s="2" customFormat="1" ht="68.25" customHeight="1" spans="1:14">
      <c r="A23" s="14">
        <v>17</v>
      </c>
      <c r="B23" s="15" t="s">
        <v>91</v>
      </c>
      <c r="C23" s="16" t="s">
        <v>19</v>
      </c>
      <c r="D23" s="15" t="s">
        <v>92</v>
      </c>
      <c r="E23" s="16">
        <v>120000</v>
      </c>
      <c r="F23" s="15" t="s">
        <v>27</v>
      </c>
      <c r="G23" s="14"/>
      <c r="H23" s="16">
        <v>120000</v>
      </c>
      <c r="I23" s="14" t="s">
        <v>28</v>
      </c>
      <c r="J23" s="14">
        <v>0</v>
      </c>
      <c r="K23" s="15" t="s">
        <v>93</v>
      </c>
      <c r="L23" s="27" t="s">
        <v>94</v>
      </c>
      <c r="M23" s="27" t="s">
        <v>24</v>
      </c>
      <c r="N23" s="32" t="s">
        <v>62</v>
      </c>
    </row>
    <row r="24" s="2" customFormat="1" ht="36" spans="1:14">
      <c r="A24" s="14">
        <v>18</v>
      </c>
      <c r="B24" s="17" t="s">
        <v>95</v>
      </c>
      <c r="C24" s="14" t="s">
        <v>43</v>
      </c>
      <c r="D24" s="17" t="s">
        <v>96</v>
      </c>
      <c r="E24" s="14">
        <v>23709</v>
      </c>
      <c r="F24" s="14" t="s">
        <v>97</v>
      </c>
      <c r="G24" s="14"/>
      <c r="H24" s="14">
        <v>23709</v>
      </c>
      <c r="I24" s="14" t="s">
        <v>28</v>
      </c>
      <c r="J24" s="14">
        <v>0</v>
      </c>
      <c r="K24" s="27" t="s">
        <v>98</v>
      </c>
      <c r="L24" s="27" t="s">
        <v>99</v>
      </c>
      <c r="M24" s="27" t="s">
        <v>24</v>
      </c>
      <c r="N24" s="32"/>
    </row>
    <row r="25" s="2" customFormat="1" ht="26.25" customHeight="1" spans="1:14">
      <c r="A25" s="14">
        <v>19</v>
      </c>
      <c r="B25" s="17" t="s">
        <v>100</v>
      </c>
      <c r="C25" s="14" t="s">
        <v>43</v>
      </c>
      <c r="D25" s="17" t="s">
        <v>101</v>
      </c>
      <c r="E25" s="14">
        <v>1560</v>
      </c>
      <c r="F25" s="14" t="s">
        <v>45</v>
      </c>
      <c r="G25" s="14"/>
      <c r="H25" s="14">
        <v>1560</v>
      </c>
      <c r="I25" s="14" t="s">
        <v>28</v>
      </c>
      <c r="J25" s="14">
        <v>0</v>
      </c>
      <c r="K25" s="27"/>
      <c r="L25" s="27"/>
      <c r="M25" s="27" t="s">
        <v>102</v>
      </c>
      <c r="N25" s="32"/>
    </row>
    <row r="26" s="2" customFormat="1" ht="27" customHeight="1" spans="1:14">
      <c r="A26" s="14">
        <v>20</v>
      </c>
      <c r="B26" s="17" t="s">
        <v>103</v>
      </c>
      <c r="C26" s="14" t="s">
        <v>43</v>
      </c>
      <c r="D26" s="17" t="s">
        <v>104</v>
      </c>
      <c r="E26" s="14">
        <v>20000</v>
      </c>
      <c r="F26" s="14" t="s">
        <v>45</v>
      </c>
      <c r="G26" s="14"/>
      <c r="H26" s="14">
        <v>20000</v>
      </c>
      <c r="I26" s="14" t="s">
        <v>28</v>
      </c>
      <c r="J26" s="14">
        <v>0</v>
      </c>
      <c r="K26" s="27"/>
      <c r="L26" s="27"/>
      <c r="M26" s="27" t="s">
        <v>102</v>
      </c>
      <c r="N26" s="32"/>
    </row>
    <row r="27" s="2" customFormat="1" ht="99.75" customHeight="1" spans="1:14">
      <c r="A27" s="14">
        <v>21</v>
      </c>
      <c r="B27" s="15" t="s">
        <v>105</v>
      </c>
      <c r="C27" s="14" t="s">
        <v>19</v>
      </c>
      <c r="D27" s="17" t="s">
        <v>106</v>
      </c>
      <c r="E27" s="14">
        <v>10000</v>
      </c>
      <c r="F27" s="14" t="s">
        <v>107</v>
      </c>
      <c r="G27" s="14"/>
      <c r="H27" s="14">
        <v>10000</v>
      </c>
      <c r="I27" s="14" t="s">
        <v>28</v>
      </c>
      <c r="J27" s="14">
        <v>0</v>
      </c>
      <c r="K27" s="27" t="s">
        <v>108</v>
      </c>
      <c r="L27" s="27" t="s">
        <v>109</v>
      </c>
      <c r="M27" s="27" t="s">
        <v>24</v>
      </c>
      <c r="N27" s="32" t="s">
        <v>62</v>
      </c>
    </row>
    <row r="28" s="2" customFormat="1" ht="99.75" customHeight="1" spans="1:14">
      <c r="A28" s="14">
        <v>22</v>
      </c>
      <c r="B28" s="18" t="s">
        <v>110</v>
      </c>
      <c r="C28" s="19" t="s">
        <v>19</v>
      </c>
      <c r="D28" s="20" t="s">
        <v>111</v>
      </c>
      <c r="E28" s="21">
        <v>7500</v>
      </c>
      <c r="F28" s="22" t="s">
        <v>107</v>
      </c>
      <c r="G28" s="19"/>
      <c r="H28" s="19">
        <v>7500</v>
      </c>
      <c r="I28" s="19" t="s">
        <v>28</v>
      </c>
      <c r="J28" s="14"/>
      <c r="K28" s="27"/>
      <c r="L28" s="27"/>
      <c r="M28" s="33" t="s">
        <v>24</v>
      </c>
      <c r="N28" s="34" t="s">
        <v>62</v>
      </c>
    </row>
    <row r="29" s="2" customFormat="1" ht="99.75" customHeight="1" spans="1:14">
      <c r="A29" s="14">
        <v>23</v>
      </c>
      <c r="B29" s="18" t="s">
        <v>112</v>
      </c>
      <c r="C29" s="19" t="s">
        <v>19</v>
      </c>
      <c r="D29" s="20" t="s">
        <v>113</v>
      </c>
      <c r="E29" s="21">
        <v>10000</v>
      </c>
      <c r="F29" s="22" t="s">
        <v>107</v>
      </c>
      <c r="G29" s="19"/>
      <c r="H29" s="19">
        <v>10000</v>
      </c>
      <c r="I29" s="19" t="s">
        <v>28</v>
      </c>
      <c r="J29" s="14"/>
      <c r="K29" s="27"/>
      <c r="L29" s="27"/>
      <c r="M29" s="33" t="s">
        <v>24</v>
      </c>
      <c r="N29" s="34" t="s">
        <v>62</v>
      </c>
    </row>
    <row r="30" s="2" customFormat="1" ht="99.75" customHeight="1" spans="1:14">
      <c r="A30" s="14">
        <v>24</v>
      </c>
      <c r="B30" s="18" t="s">
        <v>114</v>
      </c>
      <c r="C30" s="19" t="s">
        <v>19</v>
      </c>
      <c r="D30" s="23" t="s">
        <v>115</v>
      </c>
      <c r="E30" s="21">
        <v>8000</v>
      </c>
      <c r="F30" s="22" t="s">
        <v>107</v>
      </c>
      <c r="G30" s="19"/>
      <c r="H30" s="19">
        <v>8000</v>
      </c>
      <c r="I30" s="19" t="s">
        <v>28</v>
      </c>
      <c r="J30" s="14"/>
      <c r="K30" s="27"/>
      <c r="L30" s="27"/>
      <c r="M30" s="33" t="s">
        <v>24</v>
      </c>
      <c r="N30" s="34" t="s">
        <v>62</v>
      </c>
    </row>
    <row r="31" s="2" customFormat="1" ht="99.75" customHeight="1" spans="1:14">
      <c r="A31" s="14">
        <v>25</v>
      </c>
      <c r="B31" s="24" t="s">
        <v>116</v>
      </c>
      <c r="C31" s="19" t="s">
        <v>19</v>
      </c>
      <c r="D31" s="24" t="s">
        <v>117</v>
      </c>
      <c r="E31" s="22">
        <v>120000</v>
      </c>
      <c r="F31" s="22" t="s">
        <v>118</v>
      </c>
      <c r="G31" s="19"/>
      <c r="H31" s="19">
        <v>30000</v>
      </c>
      <c r="I31" s="19" t="s">
        <v>22</v>
      </c>
      <c r="J31" s="14"/>
      <c r="K31" s="27"/>
      <c r="L31" s="27"/>
      <c r="M31" s="33" t="s">
        <v>24</v>
      </c>
      <c r="N31" s="34" t="s">
        <v>62</v>
      </c>
    </row>
    <row r="32" s="2" customFormat="1" ht="19.5" customHeight="1" spans="1:14">
      <c r="A32" s="14"/>
      <c r="B32" s="25" t="s">
        <v>119</v>
      </c>
      <c r="C32" s="14"/>
      <c r="D32" s="25"/>
      <c r="E32" s="26">
        <f t="shared" ref="E32:H32" si="2">SUM(E33:E48)</f>
        <v>668799.34</v>
      </c>
      <c r="F32" s="26"/>
      <c r="G32" s="26">
        <f t="shared" si="2"/>
        <v>297000</v>
      </c>
      <c r="H32" s="26">
        <f t="shared" si="2"/>
        <v>369525.34</v>
      </c>
      <c r="I32" s="26"/>
      <c r="J32" s="26">
        <f>SUM(J33:J48)</f>
        <v>428702</v>
      </c>
      <c r="K32" s="35"/>
      <c r="L32" s="35"/>
      <c r="M32" s="27" t="s">
        <v>24</v>
      </c>
      <c r="N32" s="32"/>
    </row>
    <row r="33" s="2" customFormat="1" ht="17.25" customHeight="1" spans="1:14">
      <c r="A33" s="14">
        <v>26</v>
      </c>
      <c r="B33" s="17" t="s">
        <v>120</v>
      </c>
      <c r="C33" s="14" t="s">
        <v>121</v>
      </c>
      <c r="D33" s="17" t="s">
        <v>122</v>
      </c>
      <c r="E33" s="14">
        <v>450000</v>
      </c>
      <c r="F33" s="14" t="s">
        <v>123</v>
      </c>
      <c r="G33" s="14">
        <v>297000</v>
      </c>
      <c r="H33" s="14">
        <v>153000</v>
      </c>
      <c r="I33" s="14" t="s">
        <v>22</v>
      </c>
      <c r="J33" s="14">
        <v>398000</v>
      </c>
      <c r="K33" s="27" t="s">
        <v>124</v>
      </c>
      <c r="L33" s="27"/>
      <c r="M33" s="27" t="s">
        <v>125</v>
      </c>
      <c r="N33" s="32"/>
    </row>
    <row r="34" s="2" customFormat="1" ht="17.25" customHeight="1" spans="1:14">
      <c r="A34" s="14">
        <v>27</v>
      </c>
      <c r="B34" s="17" t="s">
        <v>126</v>
      </c>
      <c r="C34" s="14" t="s">
        <v>43</v>
      </c>
      <c r="D34" s="17" t="s">
        <v>127</v>
      </c>
      <c r="E34" s="14">
        <v>60000</v>
      </c>
      <c r="F34" s="14" t="s">
        <v>55</v>
      </c>
      <c r="G34" s="14"/>
      <c r="H34" s="14">
        <v>60000</v>
      </c>
      <c r="I34" s="14" t="s">
        <v>22</v>
      </c>
      <c r="J34" s="14">
        <v>7083</v>
      </c>
      <c r="K34" s="27" t="s">
        <v>128</v>
      </c>
      <c r="L34" s="27" t="s">
        <v>128</v>
      </c>
      <c r="M34" s="27" t="s">
        <v>125</v>
      </c>
      <c r="N34" s="32"/>
    </row>
    <row r="35" s="2" customFormat="1" ht="88.5" customHeight="1" spans="1:14">
      <c r="A35" s="14">
        <v>28</v>
      </c>
      <c r="B35" s="16" t="s">
        <v>129</v>
      </c>
      <c r="C35" s="16" t="s">
        <v>19</v>
      </c>
      <c r="D35" s="15" t="s">
        <v>130</v>
      </c>
      <c r="E35" s="16">
        <v>4493.91</v>
      </c>
      <c r="F35" s="14" t="s">
        <v>55</v>
      </c>
      <c r="G35" s="14">
        <v>0</v>
      </c>
      <c r="H35" s="16">
        <v>4493.91</v>
      </c>
      <c r="I35" s="16" t="s">
        <v>28</v>
      </c>
      <c r="J35" s="16">
        <v>0</v>
      </c>
      <c r="K35" s="16" t="s">
        <v>131</v>
      </c>
      <c r="L35" s="16" t="s">
        <v>132</v>
      </c>
      <c r="M35" s="27" t="s">
        <v>133</v>
      </c>
      <c r="N35" s="32" t="s">
        <v>134</v>
      </c>
    </row>
    <row r="36" s="2" customFormat="1" ht="52.5" customHeight="1" spans="1:14">
      <c r="A36" s="14">
        <v>29</v>
      </c>
      <c r="B36" s="17" t="s">
        <v>135</v>
      </c>
      <c r="C36" s="14" t="s">
        <v>43</v>
      </c>
      <c r="D36" s="15" t="s">
        <v>136</v>
      </c>
      <c r="E36" s="14">
        <v>14933</v>
      </c>
      <c r="F36" s="14" t="s">
        <v>137</v>
      </c>
      <c r="G36" s="14"/>
      <c r="H36" s="14">
        <v>14933</v>
      </c>
      <c r="I36" s="16" t="s">
        <v>28</v>
      </c>
      <c r="J36" s="16">
        <v>0</v>
      </c>
      <c r="K36" s="16" t="s">
        <v>138</v>
      </c>
      <c r="L36" s="16" t="s">
        <v>139</v>
      </c>
      <c r="M36" s="27" t="s">
        <v>133</v>
      </c>
      <c r="N36" s="32" t="s">
        <v>140</v>
      </c>
    </row>
    <row r="37" s="2" customFormat="1" ht="113.25" customHeight="1" spans="1:14">
      <c r="A37" s="14">
        <v>30</v>
      </c>
      <c r="B37" s="17" t="s">
        <v>141</v>
      </c>
      <c r="C37" s="14" t="s">
        <v>43</v>
      </c>
      <c r="D37" s="15" t="s">
        <v>142</v>
      </c>
      <c r="E37" s="19">
        <v>34224</v>
      </c>
      <c r="F37" s="16" t="s">
        <v>143</v>
      </c>
      <c r="G37" s="14"/>
      <c r="H37" s="19">
        <v>34224</v>
      </c>
      <c r="I37" s="16" t="s">
        <v>28</v>
      </c>
      <c r="J37" s="16">
        <v>0</v>
      </c>
      <c r="K37" s="16" t="s">
        <v>144</v>
      </c>
      <c r="L37" s="16" t="s">
        <v>145</v>
      </c>
      <c r="M37" s="27" t="s">
        <v>133</v>
      </c>
      <c r="N37" s="32" t="s">
        <v>62</v>
      </c>
    </row>
    <row r="38" s="2" customFormat="1" ht="52.5" customHeight="1" spans="1:14">
      <c r="A38" s="14">
        <v>31</v>
      </c>
      <c r="B38" s="17" t="s">
        <v>146</v>
      </c>
      <c r="C38" s="14" t="s">
        <v>43</v>
      </c>
      <c r="D38" s="17" t="s">
        <v>147</v>
      </c>
      <c r="E38" s="14">
        <v>35500</v>
      </c>
      <c r="F38" s="14" t="s">
        <v>45</v>
      </c>
      <c r="G38" s="14"/>
      <c r="H38" s="14">
        <v>35500</v>
      </c>
      <c r="I38" s="14" t="s">
        <v>28</v>
      </c>
      <c r="J38" s="14">
        <v>0</v>
      </c>
      <c r="K38" s="27">
        <v>0</v>
      </c>
      <c r="L38" s="27">
        <v>0</v>
      </c>
      <c r="M38" s="27" t="s">
        <v>148</v>
      </c>
      <c r="N38" s="32"/>
    </row>
    <row r="39" s="2" customFormat="1" ht="38.25" customHeight="1" spans="1:14">
      <c r="A39" s="14">
        <v>32</v>
      </c>
      <c r="B39" s="17" t="s">
        <v>149</v>
      </c>
      <c r="C39" s="14" t="s">
        <v>43</v>
      </c>
      <c r="D39" s="17" t="s">
        <v>150</v>
      </c>
      <c r="E39" s="14">
        <v>5150</v>
      </c>
      <c r="F39" s="14" t="s">
        <v>45</v>
      </c>
      <c r="G39" s="14"/>
      <c r="H39" s="14">
        <v>5150</v>
      </c>
      <c r="I39" s="14" t="s">
        <v>22</v>
      </c>
      <c r="J39" s="14">
        <v>790</v>
      </c>
      <c r="K39" s="27" t="s">
        <v>151</v>
      </c>
      <c r="L39" s="27" t="s">
        <v>152</v>
      </c>
      <c r="M39" s="27" t="s">
        <v>153</v>
      </c>
      <c r="N39" s="32"/>
    </row>
    <row r="40" s="2" customFormat="1" ht="38.25" customHeight="1" spans="1:14">
      <c r="A40" s="14">
        <v>33</v>
      </c>
      <c r="B40" s="17" t="s">
        <v>154</v>
      </c>
      <c r="C40" s="14" t="s">
        <v>43</v>
      </c>
      <c r="D40" s="17" t="s">
        <v>155</v>
      </c>
      <c r="E40" s="14">
        <v>2508.43</v>
      </c>
      <c r="F40" s="14" t="s">
        <v>38</v>
      </c>
      <c r="G40" s="14"/>
      <c r="H40" s="14">
        <v>2508.43</v>
      </c>
      <c r="I40" s="14" t="s">
        <v>22</v>
      </c>
      <c r="J40" s="14">
        <v>600</v>
      </c>
      <c r="K40" s="27"/>
      <c r="L40" s="27" t="s">
        <v>156</v>
      </c>
      <c r="M40" s="27" t="s">
        <v>157</v>
      </c>
      <c r="N40" s="32" t="s">
        <v>140</v>
      </c>
    </row>
    <row r="41" s="2" customFormat="1" ht="36.75" customHeight="1" spans="1:14">
      <c r="A41" s="14">
        <v>34</v>
      </c>
      <c r="B41" s="17" t="s">
        <v>158</v>
      </c>
      <c r="C41" s="14" t="s">
        <v>43</v>
      </c>
      <c r="D41" s="17" t="s">
        <v>159</v>
      </c>
      <c r="E41" s="14">
        <v>6700</v>
      </c>
      <c r="F41" s="14" t="s">
        <v>50</v>
      </c>
      <c r="G41" s="14"/>
      <c r="H41" s="14">
        <v>6700</v>
      </c>
      <c r="I41" s="14" t="s">
        <v>22</v>
      </c>
      <c r="J41" s="14">
        <v>530</v>
      </c>
      <c r="K41" s="27" t="s">
        <v>160</v>
      </c>
      <c r="L41" s="27" t="s">
        <v>161</v>
      </c>
      <c r="M41" s="27" t="s">
        <v>153</v>
      </c>
      <c r="N41" s="32"/>
    </row>
    <row r="42" s="2" customFormat="1" ht="184.5" customHeight="1" spans="1:14">
      <c r="A42" s="14">
        <v>35</v>
      </c>
      <c r="B42" s="17" t="s">
        <v>162</v>
      </c>
      <c r="C42" s="14" t="s">
        <v>43</v>
      </c>
      <c r="D42" s="17" t="s">
        <v>163</v>
      </c>
      <c r="E42" s="14">
        <v>36648</v>
      </c>
      <c r="F42" s="14" t="s">
        <v>45</v>
      </c>
      <c r="G42" s="14"/>
      <c r="H42" s="14">
        <v>36648</v>
      </c>
      <c r="I42" s="14" t="s">
        <v>22</v>
      </c>
      <c r="J42" s="14">
        <v>20170</v>
      </c>
      <c r="K42" s="27" t="s">
        <v>164</v>
      </c>
      <c r="L42" s="27" t="s">
        <v>165</v>
      </c>
      <c r="M42" s="27" t="s">
        <v>166</v>
      </c>
      <c r="N42" s="32" t="s">
        <v>167</v>
      </c>
    </row>
    <row r="43" s="2" customFormat="1" ht="51" customHeight="1" spans="1:14">
      <c r="A43" s="14">
        <v>36</v>
      </c>
      <c r="B43" s="17" t="s">
        <v>168</v>
      </c>
      <c r="C43" s="14" t="s">
        <v>43</v>
      </c>
      <c r="D43" s="17" t="s">
        <v>169</v>
      </c>
      <c r="E43" s="14">
        <v>800</v>
      </c>
      <c r="F43" s="14" t="s">
        <v>27</v>
      </c>
      <c r="G43" s="14"/>
      <c r="H43" s="14">
        <v>800</v>
      </c>
      <c r="I43" s="14" t="s">
        <v>28</v>
      </c>
      <c r="J43" s="14">
        <v>0</v>
      </c>
      <c r="K43" s="27"/>
      <c r="L43" s="27" t="s">
        <v>170</v>
      </c>
      <c r="M43" s="27" t="s">
        <v>171</v>
      </c>
      <c r="N43" s="32"/>
    </row>
    <row r="44" s="2" customFormat="1" ht="51" customHeight="1" spans="1:14">
      <c r="A44" s="14">
        <v>37</v>
      </c>
      <c r="B44" s="17" t="s">
        <v>172</v>
      </c>
      <c r="C44" s="14" t="s">
        <v>43</v>
      </c>
      <c r="D44" s="17" t="s">
        <v>173</v>
      </c>
      <c r="E44" s="14">
        <v>780</v>
      </c>
      <c r="F44" s="14" t="s">
        <v>45</v>
      </c>
      <c r="G44" s="14"/>
      <c r="H44" s="14">
        <f>E44</f>
        <v>780</v>
      </c>
      <c r="I44" s="14" t="s">
        <v>22</v>
      </c>
      <c r="J44" s="14">
        <v>420</v>
      </c>
      <c r="K44" s="27" t="s">
        <v>174</v>
      </c>
      <c r="L44" s="27"/>
      <c r="M44" s="27" t="s">
        <v>175</v>
      </c>
      <c r="N44" s="32"/>
    </row>
    <row r="45" s="2" customFormat="1" ht="88.5" customHeight="1" spans="1:14">
      <c r="A45" s="14">
        <v>38</v>
      </c>
      <c r="B45" s="15" t="s">
        <v>176</v>
      </c>
      <c r="C45" s="16" t="s">
        <v>19</v>
      </c>
      <c r="D45" s="15" t="s">
        <v>177</v>
      </c>
      <c r="E45" s="14">
        <v>5000</v>
      </c>
      <c r="F45" s="15" t="s">
        <v>88</v>
      </c>
      <c r="G45" s="16"/>
      <c r="H45" s="14">
        <v>5000</v>
      </c>
      <c r="I45" s="14" t="s">
        <v>28</v>
      </c>
      <c r="J45" s="14">
        <v>0</v>
      </c>
      <c r="K45" s="15"/>
      <c r="L45" s="15"/>
      <c r="M45" s="27" t="s">
        <v>178</v>
      </c>
      <c r="N45" s="32" t="s">
        <v>179</v>
      </c>
    </row>
    <row r="46" s="2" customFormat="1" ht="115.5" customHeight="1" spans="1:14">
      <c r="A46" s="14">
        <v>39</v>
      </c>
      <c r="B46" s="15" t="s">
        <v>180</v>
      </c>
      <c r="C46" s="16" t="s">
        <v>19</v>
      </c>
      <c r="D46" s="15" t="s">
        <v>181</v>
      </c>
      <c r="E46" s="14">
        <v>1588</v>
      </c>
      <c r="F46" s="16" t="s">
        <v>182</v>
      </c>
      <c r="G46" s="14"/>
      <c r="H46" s="14">
        <v>1588</v>
      </c>
      <c r="I46" s="14" t="s">
        <v>22</v>
      </c>
      <c r="J46" s="14">
        <v>1109</v>
      </c>
      <c r="K46" s="27" t="s">
        <v>183</v>
      </c>
      <c r="L46" s="27" t="s">
        <v>184</v>
      </c>
      <c r="M46" s="27" t="s">
        <v>185</v>
      </c>
      <c r="N46" s="32" t="s">
        <v>62</v>
      </c>
    </row>
    <row r="47" s="2" customFormat="1" ht="253.5" customHeight="1" spans="1:14">
      <c r="A47" s="14">
        <v>40</v>
      </c>
      <c r="B47" s="15" t="s">
        <v>186</v>
      </c>
      <c r="C47" s="16" t="s">
        <v>19</v>
      </c>
      <c r="D47" s="15" t="s">
        <v>187</v>
      </c>
      <c r="E47" s="14">
        <v>2274</v>
      </c>
      <c r="F47" s="16" t="s">
        <v>27</v>
      </c>
      <c r="G47" s="14"/>
      <c r="H47" s="14">
        <v>0</v>
      </c>
      <c r="I47" s="14">
        <v>2274</v>
      </c>
      <c r="J47" s="14" t="s">
        <v>28</v>
      </c>
      <c r="K47" s="14">
        <v>0</v>
      </c>
      <c r="L47" s="27"/>
      <c r="M47" s="27" t="s">
        <v>166</v>
      </c>
      <c r="N47" s="32" t="s">
        <v>62</v>
      </c>
    </row>
    <row r="48" s="2" customFormat="1" ht="33.75" customHeight="1" spans="1:14">
      <c r="A48" s="14">
        <v>41</v>
      </c>
      <c r="B48" s="17" t="s">
        <v>188</v>
      </c>
      <c r="C48" s="14" t="s">
        <v>43</v>
      </c>
      <c r="D48" s="17" t="s">
        <v>189</v>
      </c>
      <c r="E48" s="14">
        <v>8200</v>
      </c>
      <c r="F48" s="27" t="s">
        <v>34</v>
      </c>
      <c r="G48" s="27"/>
      <c r="H48" s="27">
        <v>8200</v>
      </c>
      <c r="I48" s="27" t="s">
        <v>28</v>
      </c>
      <c r="J48" s="27">
        <v>0</v>
      </c>
      <c r="K48" s="27" t="s">
        <v>108</v>
      </c>
      <c r="L48" s="27"/>
      <c r="M48" s="27" t="s">
        <v>190</v>
      </c>
      <c r="N48" s="32"/>
    </row>
    <row r="49" s="2" customFormat="1" ht="27.75" customHeight="1" spans="1:14">
      <c r="A49" s="14"/>
      <c r="B49" s="25" t="s">
        <v>191</v>
      </c>
      <c r="C49" s="26"/>
      <c r="D49" s="25"/>
      <c r="E49" s="26">
        <f t="shared" ref="E49:H49" si="3">SUM(E50:E55)</f>
        <v>889000</v>
      </c>
      <c r="F49" s="26"/>
      <c r="G49" s="26">
        <f t="shared" si="3"/>
        <v>1100</v>
      </c>
      <c r="H49" s="26">
        <f t="shared" si="3"/>
        <v>288900</v>
      </c>
      <c r="I49" s="26"/>
      <c r="J49" s="26">
        <f>SUM(J50:J55)</f>
        <v>2307</v>
      </c>
      <c r="K49" s="35"/>
      <c r="L49" s="35"/>
      <c r="M49" s="27"/>
      <c r="N49" s="32"/>
    </row>
    <row r="50" s="2" customFormat="1" ht="53.25" customHeight="1" spans="1:14">
      <c r="A50" s="14">
        <v>42</v>
      </c>
      <c r="B50" s="17" t="s">
        <v>192</v>
      </c>
      <c r="C50" s="14" t="s">
        <v>43</v>
      </c>
      <c r="D50" s="17" t="s">
        <v>193</v>
      </c>
      <c r="E50" s="14">
        <v>600000</v>
      </c>
      <c r="F50" s="14" t="s">
        <v>45</v>
      </c>
      <c r="G50" s="14"/>
      <c r="H50" s="14">
        <v>1000</v>
      </c>
      <c r="I50" s="14" t="s">
        <v>28</v>
      </c>
      <c r="J50" s="14">
        <v>0</v>
      </c>
      <c r="K50" s="27" t="s">
        <v>194</v>
      </c>
      <c r="L50" s="27"/>
      <c r="M50" s="27"/>
      <c r="N50" s="32"/>
    </row>
    <row r="51" s="2" customFormat="1" ht="53.25" customHeight="1" spans="1:14">
      <c r="A51" s="14">
        <v>43</v>
      </c>
      <c r="B51" s="17" t="s">
        <v>195</v>
      </c>
      <c r="C51" s="14" t="s">
        <v>43</v>
      </c>
      <c r="D51" s="17" t="s">
        <v>196</v>
      </c>
      <c r="E51" s="14">
        <v>47000</v>
      </c>
      <c r="F51" s="14" t="s">
        <v>55</v>
      </c>
      <c r="G51" s="14">
        <v>1100</v>
      </c>
      <c r="H51" s="14">
        <v>45900</v>
      </c>
      <c r="I51" s="14" t="s">
        <v>28</v>
      </c>
      <c r="J51" s="14">
        <v>1000</v>
      </c>
      <c r="K51" s="27"/>
      <c r="L51" s="27"/>
      <c r="M51" s="27" t="s">
        <v>197</v>
      </c>
      <c r="N51" s="32" t="s">
        <v>140</v>
      </c>
    </row>
    <row r="52" s="2" customFormat="1" ht="53.25" customHeight="1" spans="1:14">
      <c r="A52" s="14">
        <v>44</v>
      </c>
      <c r="B52" s="17" t="s">
        <v>198</v>
      </c>
      <c r="C52" s="14" t="s">
        <v>43</v>
      </c>
      <c r="D52" s="17" t="s">
        <v>199</v>
      </c>
      <c r="E52" s="14">
        <v>80000</v>
      </c>
      <c r="F52" s="14" t="s">
        <v>45</v>
      </c>
      <c r="G52" s="14"/>
      <c r="H52" s="14">
        <v>80000</v>
      </c>
      <c r="I52" s="14" t="s">
        <v>28</v>
      </c>
      <c r="J52" s="14">
        <v>400</v>
      </c>
      <c r="K52" s="27"/>
      <c r="L52" s="27"/>
      <c r="M52" s="32" t="s">
        <v>200</v>
      </c>
      <c r="N52" s="32" t="s">
        <v>140</v>
      </c>
    </row>
    <row r="53" s="2" customFormat="1" ht="53.25" customHeight="1" spans="1:14">
      <c r="A53" s="14">
        <v>45</v>
      </c>
      <c r="B53" s="17" t="s">
        <v>201</v>
      </c>
      <c r="C53" s="14" t="s">
        <v>43</v>
      </c>
      <c r="D53" s="17" t="s">
        <v>196</v>
      </c>
      <c r="E53" s="14">
        <v>85000</v>
      </c>
      <c r="F53" s="14" t="s">
        <v>45</v>
      </c>
      <c r="G53" s="14" t="s">
        <v>202</v>
      </c>
      <c r="H53" s="14">
        <v>85000</v>
      </c>
      <c r="I53" s="14" t="s">
        <v>28</v>
      </c>
      <c r="J53" s="14">
        <v>140</v>
      </c>
      <c r="K53" s="27"/>
      <c r="L53" s="27"/>
      <c r="M53" s="27" t="s">
        <v>203</v>
      </c>
      <c r="N53" s="32" t="s">
        <v>140</v>
      </c>
    </row>
    <row r="54" s="2" customFormat="1" ht="53.25" customHeight="1" spans="1:14">
      <c r="A54" s="14">
        <v>46</v>
      </c>
      <c r="B54" s="16" t="s">
        <v>204</v>
      </c>
      <c r="C54" s="16" t="s">
        <v>19</v>
      </c>
      <c r="D54" s="15" t="s">
        <v>196</v>
      </c>
      <c r="E54" s="16">
        <v>47000</v>
      </c>
      <c r="F54" s="16" t="s">
        <v>107</v>
      </c>
      <c r="G54" s="14"/>
      <c r="H54" s="14">
        <v>47000</v>
      </c>
      <c r="I54" s="14" t="s">
        <v>28</v>
      </c>
      <c r="J54" s="14">
        <v>0</v>
      </c>
      <c r="K54" s="27"/>
      <c r="L54" s="27"/>
      <c r="M54" s="27"/>
      <c r="N54" s="32" t="s">
        <v>62</v>
      </c>
    </row>
    <row r="55" s="2" customFormat="1" ht="53.25" customHeight="1" spans="1:14">
      <c r="A55" s="14">
        <v>47</v>
      </c>
      <c r="B55" s="17" t="s">
        <v>205</v>
      </c>
      <c r="C55" s="14" t="s">
        <v>43</v>
      </c>
      <c r="D55" s="17" t="s">
        <v>206</v>
      </c>
      <c r="E55" s="14">
        <v>30000</v>
      </c>
      <c r="F55" s="14" t="s">
        <v>45</v>
      </c>
      <c r="G55" s="14"/>
      <c r="H55" s="14">
        <v>30000</v>
      </c>
      <c r="I55" s="14" t="s">
        <v>22</v>
      </c>
      <c r="J55" s="14">
        <v>767</v>
      </c>
      <c r="K55" s="27"/>
      <c r="L55" s="27"/>
      <c r="M55" s="27"/>
      <c r="N55" s="32" t="s">
        <v>140</v>
      </c>
    </row>
    <row r="56" s="2" customFormat="1" ht="30.75" customHeight="1" spans="1:14">
      <c r="A56" s="14"/>
      <c r="B56" s="25" t="s">
        <v>207</v>
      </c>
      <c r="C56" s="26"/>
      <c r="D56" s="25"/>
      <c r="E56" s="26">
        <f t="shared" ref="E56:H56" si="4">SUM(E57:E95)</f>
        <v>1188895.48</v>
      </c>
      <c r="F56" s="26"/>
      <c r="G56" s="26">
        <f t="shared" si="4"/>
        <v>30000</v>
      </c>
      <c r="H56" s="26">
        <f t="shared" si="4"/>
        <v>974672.01</v>
      </c>
      <c r="I56" s="26"/>
      <c r="J56" s="26">
        <f>SUM(J57:J95)</f>
        <v>271417</v>
      </c>
      <c r="K56" s="35"/>
      <c r="L56" s="35"/>
      <c r="M56" s="35"/>
      <c r="N56" s="32"/>
    </row>
    <row r="57" s="2" customFormat="1" ht="42.75" customHeight="1" spans="1:14">
      <c r="A57" s="14">
        <v>48</v>
      </c>
      <c r="B57" s="17" t="s">
        <v>208</v>
      </c>
      <c r="C57" s="14" t="s">
        <v>121</v>
      </c>
      <c r="D57" s="17" t="s">
        <v>209</v>
      </c>
      <c r="E57" s="14">
        <v>25323</v>
      </c>
      <c r="F57" s="14" t="s">
        <v>210</v>
      </c>
      <c r="G57" s="14">
        <v>2000</v>
      </c>
      <c r="H57" s="14">
        <v>23323</v>
      </c>
      <c r="I57" s="14" t="s">
        <v>22</v>
      </c>
      <c r="J57" s="14">
        <v>16700</v>
      </c>
      <c r="K57" s="27"/>
      <c r="L57" s="27" t="s">
        <v>211</v>
      </c>
      <c r="M57" s="27" t="s">
        <v>212</v>
      </c>
      <c r="N57" s="32"/>
    </row>
    <row r="58" s="2" customFormat="1" ht="138" customHeight="1" spans="1:14">
      <c r="A58" s="14">
        <v>49</v>
      </c>
      <c r="B58" s="17" t="s">
        <v>213</v>
      </c>
      <c r="C58" s="14" t="s">
        <v>19</v>
      </c>
      <c r="D58" s="17" t="s">
        <v>214</v>
      </c>
      <c r="E58" s="14">
        <v>46000</v>
      </c>
      <c r="F58" s="14" t="s">
        <v>27</v>
      </c>
      <c r="G58" s="14"/>
      <c r="H58" s="14">
        <v>46000</v>
      </c>
      <c r="I58" s="14" t="s">
        <v>28</v>
      </c>
      <c r="J58" s="14">
        <v>0</v>
      </c>
      <c r="K58" s="27"/>
      <c r="L58" s="27"/>
      <c r="M58" s="27" t="s">
        <v>215</v>
      </c>
      <c r="N58" s="32" t="s">
        <v>140</v>
      </c>
    </row>
    <row r="59" s="2" customFormat="1" ht="57.75" customHeight="1" spans="1:14">
      <c r="A59" s="14">
        <v>50</v>
      </c>
      <c r="B59" s="17" t="s">
        <v>216</v>
      </c>
      <c r="C59" s="14" t="s">
        <v>121</v>
      </c>
      <c r="D59" s="17" t="s">
        <v>217</v>
      </c>
      <c r="E59" s="14">
        <v>18000</v>
      </c>
      <c r="F59" s="14" t="s">
        <v>218</v>
      </c>
      <c r="G59" s="14">
        <v>5000</v>
      </c>
      <c r="H59" s="14">
        <v>13000</v>
      </c>
      <c r="I59" s="14" t="s">
        <v>22</v>
      </c>
      <c r="J59" s="14">
        <v>13000</v>
      </c>
      <c r="K59" s="27" t="s">
        <v>219</v>
      </c>
      <c r="L59" s="27"/>
      <c r="M59" s="27" t="s">
        <v>220</v>
      </c>
      <c r="N59" s="32"/>
    </row>
    <row r="60" s="2" customFormat="1" ht="183" customHeight="1" spans="1:14">
      <c r="A60" s="14">
        <v>51</v>
      </c>
      <c r="B60" s="15" t="s">
        <v>221</v>
      </c>
      <c r="C60" s="16" t="s">
        <v>19</v>
      </c>
      <c r="D60" s="15" t="s">
        <v>222</v>
      </c>
      <c r="E60" s="14">
        <v>85000</v>
      </c>
      <c r="F60" s="16" t="s">
        <v>137</v>
      </c>
      <c r="G60" s="14">
        <v>20000</v>
      </c>
      <c r="H60" s="14">
        <v>1150</v>
      </c>
      <c r="I60" s="14" t="s">
        <v>28</v>
      </c>
      <c r="J60" s="14">
        <v>1150</v>
      </c>
      <c r="K60" s="15" t="s">
        <v>223</v>
      </c>
      <c r="L60" s="27"/>
      <c r="M60" s="27" t="s">
        <v>224</v>
      </c>
      <c r="N60" s="32" t="s">
        <v>62</v>
      </c>
    </row>
    <row r="61" s="2" customFormat="1" ht="88.5" customHeight="1" spans="1:14">
      <c r="A61" s="14">
        <v>52</v>
      </c>
      <c r="B61" s="16" t="s">
        <v>225</v>
      </c>
      <c r="C61" s="16" t="s">
        <v>19</v>
      </c>
      <c r="D61" s="15" t="s">
        <v>226</v>
      </c>
      <c r="E61" s="14">
        <v>63000</v>
      </c>
      <c r="F61" s="16" t="s">
        <v>34</v>
      </c>
      <c r="G61" s="14"/>
      <c r="H61" s="14">
        <v>63000</v>
      </c>
      <c r="I61" s="14" t="s">
        <v>22</v>
      </c>
      <c r="J61" s="14">
        <v>30238</v>
      </c>
      <c r="K61" s="16" t="s">
        <v>227</v>
      </c>
      <c r="L61" s="27"/>
      <c r="M61" s="27" t="s">
        <v>228</v>
      </c>
      <c r="N61" s="32" t="s">
        <v>62</v>
      </c>
    </row>
    <row r="62" s="2" customFormat="1" ht="70.5" customHeight="1" spans="1:14">
      <c r="A62" s="14">
        <v>53</v>
      </c>
      <c r="B62" s="16" t="s">
        <v>229</v>
      </c>
      <c r="C62" s="16" t="s">
        <v>19</v>
      </c>
      <c r="D62" s="15" t="s">
        <v>230</v>
      </c>
      <c r="E62" s="14">
        <v>70000</v>
      </c>
      <c r="F62" s="16" t="s">
        <v>231</v>
      </c>
      <c r="G62" s="14"/>
      <c r="H62" s="14">
        <v>70000</v>
      </c>
      <c r="I62" s="14" t="s">
        <v>22</v>
      </c>
      <c r="J62" s="14">
        <v>25100</v>
      </c>
      <c r="K62" s="16" t="s">
        <v>232</v>
      </c>
      <c r="L62" s="27"/>
      <c r="M62" s="27" t="s">
        <v>233</v>
      </c>
      <c r="N62" s="32" t="s">
        <v>62</v>
      </c>
    </row>
    <row r="63" s="2" customFormat="1" ht="36" customHeight="1" spans="1:14">
      <c r="A63" s="14">
        <v>54</v>
      </c>
      <c r="B63" s="16" t="s">
        <v>234</v>
      </c>
      <c r="C63" s="16" t="s">
        <v>19</v>
      </c>
      <c r="D63" s="15" t="s">
        <v>235</v>
      </c>
      <c r="E63" s="14">
        <v>60000</v>
      </c>
      <c r="F63" s="16" t="s">
        <v>27</v>
      </c>
      <c r="G63" s="14"/>
      <c r="H63" s="14">
        <v>60000</v>
      </c>
      <c r="I63" s="14" t="s">
        <v>28</v>
      </c>
      <c r="J63" s="14"/>
      <c r="K63" s="16"/>
      <c r="L63" s="27"/>
      <c r="M63" s="27"/>
      <c r="N63" s="32" t="s">
        <v>62</v>
      </c>
    </row>
    <row r="64" s="2" customFormat="1" ht="36" customHeight="1" spans="1:14">
      <c r="A64" s="14">
        <v>55</v>
      </c>
      <c r="B64" s="23" t="s">
        <v>236</v>
      </c>
      <c r="C64" s="16"/>
      <c r="D64" s="23" t="s">
        <v>237</v>
      </c>
      <c r="E64" s="19">
        <v>50000</v>
      </c>
      <c r="F64" s="28">
        <v>2019</v>
      </c>
      <c r="G64" s="19"/>
      <c r="H64" s="19">
        <v>50000</v>
      </c>
      <c r="I64" s="14" t="s">
        <v>28</v>
      </c>
      <c r="J64" s="14"/>
      <c r="K64" s="16"/>
      <c r="L64" s="27"/>
      <c r="M64" s="27"/>
      <c r="N64" s="32"/>
    </row>
    <row r="65" s="2" customFormat="1" ht="90.95" customHeight="1" spans="1:14">
      <c r="A65" s="14">
        <v>56</v>
      </c>
      <c r="B65" s="17" t="s">
        <v>238</v>
      </c>
      <c r="C65" s="14" t="s">
        <v>43</v>
      </c>
      <c r="D65" s="17" t="s">
        <v>239</v>
      </c>
      <c r="E65" s="14">
        <v>300000</v>
      </c>
      <c r="F65" s="14" t="s">
        <v>45</v>
      </c>
      <c r="G65" s="14"/>
      <c r="H65" s="14">
        <v>300000</v>
      </c>
      <c r="I65" s="14" t="s">
        <v>22</v>
      </c>
      <c r="J65" s="14">
        <v>76750</v>
      </c>
      <c r="K65" s="27" t="s">
        <v>240</v>
      </c>
      <c r="L65" s="27" t="s">
        <v>241</v>
      </c>
      <c r="M65" s="27" t="s">
        <v>233</v>
      </c>
      <c r="N65" s="32"/>
    </row>
    <row r="66" s="2" customFormat="1" ht="75" customHeight="1" spans="1:14">
      <c r="A66" s="14">
        <v>57</v>
      </c>
      <c r="B66" s="17" t="s">
        <v>242</v>
      </c>
      <c r="C66" s="14" t="s">
        <v>43</v>
      </c>
      <c r="D66" s="36" t="s">
        <v>243</v>
      </c>
      <c r="E66" s="37">
        <v>27244</v>
      </c>
      <c r="F66" s="37" t="s">
        <v>45</v>
      </c>
      <c r="G66" s="37" t="s">
        <v>244</v>
      </c>
      <c r="H66" s="37">
        <v>27244</v>
      </c>
      <c r="I66" s="37" t="s">
        <v>22</v>
      </c>
      <c r="J66" s="37">
        <v>24000</v>
      </c>
      <c r="K66" s="52"/>
      <c r="L66" s="53" t="s">
        <v>245</v>
      </c>
      <c r="M66" s="27" t="s">
        <v>246</v>
      </c>
      <c r="N66" s="32" t="s">
        <v>247</v>
      </c>
    </row>
    <row r="67" s="2" customFormat="1" ht="39" customHeight="1" spans="1:14">
      <c r="A67" s="14">
        <v>58</v>
      </c>
      <c r="B67" s="17" t="s">
        <v>248</v>
      </c>
      <c r="C67" s="14" t="s">
        <v>43</v>
      </c>
      <c r="D67" s="17" t="s">
        <v>249</v>
      </c>
      <c r="E67" s="14">
        <v>40000</v>
      </c>
      <c r="F67" s="14" t="s">
        <v>45</v>
      </c>
      <c r="G67" s="14"/>
      <c r="H67" s="14">
        <v>40000</v>
      </c>
      <c r="I67" s="14" t="s">
        <v>28</v>
      </c>
      <c r="J67" s="14"/>
      <c r="K67" s="27" t="s">
        <v>108</v>
      </c>
      <c r="L67" s="27"/>
      <c r="M67" s="27" t="s">
        <v>250</v>
      </c>
      <c r="N67" s="32"/>
    </row>
    <row r="68" s="2" customFormat="1" ht="51.75" customHeight="1" spans="1:14">
      <c r="A68" s="14">
        <v>59</v>
      </c>
      <c r="B68" s="17" t="s">
        <v>251</v>
      </c>
      <c r="C68" s="14" t="s">
        <v>43</v>
      </c>
      <c r="D68" s="17" t="s">
        <v>252</v>
      </c>
      <c r="E68" s="14">
        <v>20400</v>
      </c>
      <c r="F68" s="14" t="s">
        <v>45</v>
      </c>
      <c r="G68" s="14"/>
      <c r="H68" s="14">
        <v>20400</v>
      </c>
      <c r="I68" s="14" t="s">
        <v>22</v>
      </c>
      <c r="J68" s="14">
        <v>1700</v>
      </c>
      <c r="K68" s="27" t="s">
        <v>253</v>
      </c>
      <c r="L68" s="27"/>
      <c r="M68" s="27" t="s">
        <v>254</v>
      </c>
      <c r="N68" s="32"/>
    </row>
    <row r="69" s="2" customFormat="1" ht="73.5" customHeight="1" spans="1:14">
      <c r="A69" s="14">
        <v>60</v>
      </c>
      <c r="B69" s="17" t="s">
        <v>255</v>
      </c>
      <c r="C69" s="14" t="s">
        <v>19</v>
      </c>
      <c r="D69" s="17" t="s">
        <v>256</v>
      </c>
      <c r="E69" s="14">
        <v>12600</v>
      </c>
      <c r="F69" s="14" t="s">
        <v>34</v>
      </c>
      <c r="G69" s="14"/>
      <c r="H69" s="14">
        <v>12600</v>
      </c>
      <c r="I69" s="14" t="s">
        <v>22</v>
      </c>
      <c r="J69" s="14">
        <v>1220</v>
      </c>
      <c r="K69" s="27" t="s">
        <v>257</v>
      </c>
      <c r="L69" s="27"/>
      <c r="M69" s="27" t="s">
        <v>246</v>
      </c>
      <c r="N69" s="32" t="s">
        <v>62</v>
      </c>
    </row>
    <row r="70" s="2" customFormat="1" ht="50.25" customHeight="1" spans="1:14">
      <c r="A70" s="14">
        <v>61</v>
      </c>
      <c r="B70" s="17" t="s">
        <v>258</v>
      </c>
      <c r="C70" s="14" t="s">
        <v>19</v>
      </c>
      <c r="D70" s="17" t="s">
        <v>259</v>
      </c>
      <c r="E70" s="14">
        <v>25000</v>
      </c>
      <c r="F70" s="14" t="s">
        <v>27</v>
      </c>
      <c r="G70" s="14"/>
      <c r="H70" s="14">
        <v>25000</v>
      </c>
      <c r="I70" s="14" t="s">
        <v>28</v>
      </c>
      <c r="J70" s="14"/>
      <c r="K70" s="27"/>
      <c r="L70" s="27"/>
      <c r="M70" s="27" t="s">
        <v>260</v>
      </c>
      <c r="N70" s="32" t="s">
        <v>62</v>
      </c>
    </row>
    <row r="71" s="2" customFormat="1" ht="114" customHeight="1" spans="1:14">
      <c r="A71" s="14">
        <v>62</v>
      </c>
      <c r="B71" s="17" t="s">
        <v>261</v>
      </c>
      <c r="C71" s="14" t="s">
        <v>19</v>
      </c>
      <c r="D71" s="17" t="s">
        <v>262</v>
      </c>
      <c r="E71" s="14">
        <v>15000</v>
      </c>
      <c r="F71" s="14" t="s">
        <v>27</v>
      </c>
      <c r="G71" s="14"/>
      <c r="H71" s="14">
        <v>15000</v>
      </c>
      <c r="I71" s="14" t="s">
        <v>22</v>
      </c>
      <c r="J71" s="14">
        <v>300</v>
      </c>
      <c r="K71" s="27" t="s">
        <v>263</v>
      </c>
      <c r="L71" s="27" t="s">
        <v>264</v>
      </c>
      <c r="M71" s="27" t="s">
        <v>24</v>
      </c>
      <c r="N71" s="32" t="s">
        <v>62</v>
      </c>
    </row>
    <row r="72" s="2" customFormat="1" ht="114" customHeight="1" spans="1:14">
      <c r="A72" s="14">
        <v>63</v>
      </c>
      <c r="B72" s="17" t="s">
        <v>265</v>
      </c>
      <c r="C72" s="14"/>
      <c r="D72" s="17" t="s">
        <v>266</v>
      </c>
      <c r="E72" s="22">
        <v>5000</v>
      </c>
      <c r="F72" s="22" t="s">
        <v>27</v>
      </c>
      <c r="G72" s="14"/>
      <c r="H72" s="19">
        <v>300</v>
      </c>
      <c r="I72" s="19" t="s">
        <v>22</v>
      </c>
      <c r="J72" s="14"/>
      <c r="K72" s="27"/>
      <c r="L72" s="27"/>
      <c r="M72" s="27" t="s">
        <v>24</v>
      </c>
      <c r="N72" s="32"/>
    </row>
    <row r="73" s="2" customFormat="1" ht="114" customHeight="1" spans="1:14">
      <c r="A73" s="14">
        <v>64</v>
      </c>
      <c r="B73" s="23" t="s">
        <v>267</v>
      </c>
      <c r="C73" s="14"/>
      <c r="D73" s="20" t="s">
        <v>268</v>
      </c>
      <c r="E73" s="19">
        <v>42000</v>
      </c>
      <c r="F73" s="22" t="s">
        <v>107</v>
      </c>
      <c r="G73" s="19"/>
      <c r="H73" s="19">
        <v>42000</v>
      </c>
      <c r="I73" s="19" t="s">
        <v>28</v>
      </c>
      <c r="J73" s="14"/>
      <c r="K73" s="27" t="s">
        <v>269</v>
      </c>
      <c r="L73" s="27"/>
      <c r="M73" s="27"/>
      <c r="N73" s="34" t="s">
        <v>62</v>
      </c>
    </row>
    <row r="74" s="2" customFormat="1" ht="114" customHeight="1" spans="1:14">
      <c r="A74" s="14">
        <v>65</v>
      </c>
      <c r="B74" s="23" t="s">
        <v>270</v>
      </c>
      <c r="C74" s="14"/>
      <c r="D74" s="20" t="s">
        <v>271</v>
      </c>
      <c r="E74" s="19">
        <v>8000</v>
      </c>
      <c r="F74" s="38">
        <v>2019</v>
      </c>
      <c r="G74" s="38"/>
      <c r="H74" s="19">
        <v>8000</v>
      </c>
      <c r="I74" s="19" t="s">
        <v>28</v>
      </c>
      <c r="J74" s="14"/>
      <c r="K74" s="27"/>
      <c r="L74" s="27"/>
      <c r="M74" s="27" t="s">
        <v>24</v>
      </c>
      <c r="N74" s="34" t="s">
        <v>62</v>
      </c>
    </row>
    <row r="75" s="2" customFormat="1" ht="83.25" customHeight="1" spans="1:14">
      <c r="A75" s="14">
        <v>66</v>
      </c>
      <c r="B75" s="15" t="s">
        <v>272</v>
      </c>
      <c r="C75" s="16" t="s">
        <v>19</v>
      </c>
      <c r="D75" s="15" t="s">
        <v>273</v>
      </c>
      <c r="E75" s="14">
        <v>1758</v>
      </c>
      <c r="F75" s="15" t="s">
        <v>88</v>
      </c>
      <c r="G75" s="16"/>
      <c r="H75" s="14">
        <v>1758</v>
      </c>
      <c r="I75" s="14" t="s">
        <v>28</v>
      </c>
      <c r="J75" s="14">
        <v>0</v>
      </c>
      <c r="K75" s="15" t="s">
        <v>274</v>
      </c>
      <c r="L75" s="27"/>
      <c r="M75" s="27" t="s">
        <v>275</v>
      </c>
      <c r="N75" s="32" t="s">
        <v>62</v>
      </c>
    </row>
    <row r="76" s="2" customFormat="1" ht="127.5" customHeight="1" spans="1:14">
      <c r="A76" s="14">
        <v>67</v>
      </c>
      <c r="B76" s="15" t="s">
        <v>276</v>
      </c>
      <c r="C76" s="16" t="s">
        <v>19</v>
      </c>
      <c r="D76" s="15" t="s">
        <v>277</v>
      </c>
      <c r="E76" s="14">
        <v>2900</v>
      </c>
      <c r="F76" s="15" t="s">
        <v>88</v>
      </c>
      <c r="G76" s="16"/>
      <c r="H76" s="14">
        <v>2900</v>
      </c>
      <c r="I76" s="14" t="s">
        <v>28</v>
      </c>
      <c r="J76" s="14">
        <v>0</v>
      </c>
      <c r="K76" s="15" t="s">
        <v>274</v>
      </c>
      <c r="L76" s="27"/>
      <c r="M76" s="27" t="s">
        <v>275</v>
      </c>
      <c r="N76" s="32" t="s">
        <v>62</v>
      </c>
    </row>
    <row r="77" s="2" customFormat="1" ht="187.5" customHeight="1" spans="1:14">
      <c r="A77" s="14">
        <v>68</v>
      </c>
      <c r="B77" s="15" t="s">
        <v>278</v>
      </c>
      <c r="C77" s="16"/>
      <c r="D77" s="15" t="s">
        <v>279</v>
      </c>
      <c r="E77" s="14">
        <v>2880</v>
      </c>
      <c r="F77" s="15" t="s">
        <v>182</v>
      </c>
      <c r="G77" s="16"/>
      <c r="H77" s="14">
        <v>2880</v>
      </c>
      <c r="I77" s="14" t="s">
        <v>22</v>
      </c>
      <c r="J77" s="14">
        <v>900</v>
      </c>
      <c r="K77" s="15" t="s">
        <v>280</v>
      </c>
      <c r="L77" s="15" t="s">
        <v>281</v>
      </c>
      <c r="M77" s="27" t="s">
        <v>24</v>
      </c>
      <c r="N77" s="32" t="s">
        <v>62</v>
      </c>
    </row>
    <row r="78" s="2" customFormat="1" ht="240.75" customHeight="1" spans="1:14">
      <c r="A78" s="14">
        <v>69</v>
      </c>
      <c r="B78" s="15" t="s">
        <v>282</v>
      </c>
      <c r="C78" s="16" t="s">
        <v>19</v>
      </c>
      <c r="D78" s="15" t="s">
        <v>283</v>
      </c>
      <c r="E78" s="37">
        <v>29976</v>
      </c>
      <c r="F78" s="15" t="s">
        <v>27</v>
      </c>
      <c r="G78" s="37">
        <v>0</v>
      </c>
      <c r="H78" s="37">
        <v>29976</v>
      </c>
      <c r="I78" s="16" t="s">
        <v>28</v>
      </c>
      <c r="J78" s="37">
        <v>0</v>
      </c>
      <c r="K78" s="52" t="s">
        <v>284</v>
      </c>
      <c r="L78" s="53" t="s">
        <v>285</v>
      </c>
      <c r="M78" s="27" t="s">
        <v>286</v>
      </c>
      <c r="N78" s="32" t="s">
        <v>62</v>
      </c>
    </row>
    <row r="79" s="2" customFormat="1" ht="138.75" customHeight="1" spans="1:14">
      <c r="A79" s="14">
        <v>70</v>
      </c>
      <c r="B79" s="15" t="s">
        <v>287</v>
      </c>
      <c r="C79" s="16" t="s">
        <v>19</v>
      </c>
      <c r="D79" s="39" t="s">
        <v>288</v>
      </c>
      <c r="E79" s="37">
        <v>14264</v>
      </c>
      <c r="F79" s="15" t="s">
        <v>27</v>
      </c>
      <c r="G79" s="37"/>
      <c r="H79" s="37">
        <v>14264</v>
      </c>
      <c r="I79" s="16" t="s">
        <v>28</v>
      </c>
      <c r="J79" s="37"/>
      <c r="K79" s="52"/>
      <c r="L79" s="53"/>
      <c r="M79" s="27" t="s">
        <v>286</v>
      </c>
      <c r="N79" s="32" t="s">
        <v>62</v>
      </c>
    </row>
    <row r="80" s="2" customFormat="1" ht="176.25" customHeight="1" spans="1:14">
      <c r="A80" s="14">
        <v>71</v>
      </c>
      <c r="B80" s="15" t="s">
        <v>289</v>
      </c>
      <c r="C80" s="16" t="s">
        <v>19</v>
      </c>
      <c r="D80" s="15" t="s">
        <v>290</v>
      </c>
      <c r="E80" s="37">
        <v>2042</v>
      </c>
      <c r="F80" s="15" t="s">
        <v>88</v>
      </c>
      <c r="G80" s="37"/>
      <c r="H80" s="37">
        <v>2042</v>
      </c>
      <c r="I80" s="16" t="s">
        <v>28</v>
      </c>
      <c r="J80" s="37"/>
      <c r="K80" s="52"/>
      <c r="L80" s="53"/>
      <c r="M80" s="27" t="s">
        <v>148</v>
      </c>
      <c r="N80" s="32" t="s">
        <v>62</v>
      </c>
    </row>
    <row r="81" s="2" customFormat="1" ht="29.25" customHeight="1" spans="1:14">
      <c r="A81" s="14">
        <v>72</v>
      </c>
      <c r="B81" s="15" t="s">
        <v>291</v>
      </c>
      <c r="C81" s="16" t="s">
        <v>19</v>
      </c>
      <c r="D81" s="15" t="s">
        <v>292</v>
      </c>
      <c r="E81" s="37">
        <v>5000</v>
      </c>
      <c r="F81" s="15" t="s">
        <v>88</v>
      </c>
      <c r="G81" s="37">
        <v>3000</v>
      </c>
      <c r="H81" s="37">
        <v>5000</v>
      </c>
      <c r="I81" s="37" t="s">
        <v>28</v>
      </c>
      <c r="J81" s="37"/>
      <c r="K81" s="52"/>
      <c r="L81" s="53"/>
      <c r="M81" s="27" t="s">
        <v>293</v>
      </c>
      <c r="N81" s="32" t="s">
        <v>62</v>
      </c>
    </row>
    <row r="82" s="2" customFormat="1" ht="96.75" customHeight="1" spans="1:14">
      <c r="A82" s="14">
        <v>73</v>
      </c>
      <c r="B82" s="16" t="s">
        <v>294</v>
      </c>
      <c r="C82" s="16" t="s">
        <v>19</v>
      </c>
      <c r="D82" s="15" t="s">
        <v>295</v>
      </c>
      <c r="E82" s="16">
        <v>75681</v>
      </c>
      <c r="F82" s="15" t="s">
        <v>27</v>
      </c>
      <c r="G82" s="16"/>
      <c r="H82" s="14">
        <v>30000</v>
      </c>
      <c r="I82" s="14" t="s">
        <v>28</v>
      </c>
      <c r="J82" s="14"/>
      <c r="K82" s="15" t="s">
        <v>296</v>
      </c>
      <c r="L82" s="27"/>
      <c r="M82" s="27" t="s">
        <v>250</v>
      </c>
      <c r="N82" s="32" t="s">
        <v>62</v>
      </c>
    </row>
    <row r="83" s="2" customFormat="1" ht="183.75" customHeight="1" spans="1:14">
      <c r="A83" s="14">
        <v>74</v>
      </c>
      <c r="B83" s="15" t="s">
        <v>297</v>
      </c>
      <c r="C83" s="16" t="s">
        <v>121</v>
      </c>
      <c r="D83" s="15" t="s">
        <v>298</v>
      </c>
      <c r="E83" s="14">
        <v>7991</v>
      </c>
      <c r="F83" s="15" t="s">
        <v>38</v>
      </c>
      <c r="G83" s="16"/>
      <c r="H83" s="14">
        <v>7991</v>
      </c>
      <c r="I83" s="14" t="s">
        <v>22</v>
      </c>
      <c r="J83" s="14">
        <v>6710</v>
      </c>
      <c r="K83" s="15" t="s">
        <v>299</v>
      </c>
      <c r="L83" s="27"/>
      <c r="M83" s="27" t="s">
        <v>300</v>
      </c>
      <c r="N83" s="32" t="s">
        <v>62</v>
      </c>
    </row>
    <row r="84" s="2" customFormat="1" ht="87" customHeight="1" spans="1:14">
      <c r="A84" s="14">
        <v>75</v>
      </c>
      <c r="B84" s="17" t="s">
        <v>301</v>
      </c>
      <c r="C84" s="14"/>
      <c r="D84" s="15" t="s">
        <v>302</v>
      </c>
      <c r="E84" s="37">
        <v>28552</v>
      </c>
      <c r="F84" s="37" t="s">
        <v>27</v>
      </c>
      <c r="G84" s="37"/>
      <c r="H84" s="37">
        <v>20000</v>
      </c>
      <c r="I84" s="37" t="s">
        <v>28</v>
      </c>
      <c r="J84" s="37">
        <v>0</v>
      </c>
      <c r="K84" s="54" t="s">
        <v>303</v>
      </c>
      <c r="L84" s="15"/>
      <c r="M84" s="27" t="s">
        <v>304</v>
      </c>
      <c r="N84" s="32" t="s">
        <v>62</v>
      </c>
    </row>
    <row r="85" s="2" customFormat="1" ht="153" customHeight="1" spans="1:14">
      <c r="A85" s="14">
        <v>76</v>
      </c>
      <c r="B85" s="17" t="s">
        <v>305</v>
      </c>
      <c r="C85" s="14" t="s">
        <v>19</v>
      </c>
      <c r="D85" s="15" t="s">
        <v>306</v>
      </c>
      <c r="E85" s="37">
        <v>2789</v>
      </c>
      <c r="F85" s="37" t="s">
        <v>27</v>
      </c>
      <c r="G85" s="37"/>
      <c r="H85" s="37">
        <v>2789</v>
      </c>
      <c r="I85" s="37" t="s">
        <v>22</v>
      </c>
      <c r="J85" s="37">
        <v>720</v>
      </c>
      <c r="K85" s="54" t="s">
        <v>307</v>
      </c>
      <c r="L85" s="53"/>
      <c r="M85" s="27" t="s">
        <v>24</v>
      </c>
      <c r="N85" s="32" t="s">
        <v>62</v>
      </c>
    </row>
    <row r="86" s="2" customFormat="1" ht="75.75" customHeight="1" spans="1:14">
      <c r="A86" s="14">
        <v>77</v>
      </c>
      <c r="B86" s="17" t="s">
        <v>308</v>
      </c>
      <c r="C86" s="14" t="s">
        <v>19</v>
      </c>
      <c r="D86" s="15" t="s">
        <v>309</v>
      </c>
      <c r="E86" s="37">
        <v>1160</v>
      </c>
      <c r="F86" s="37" t="s">
        <v>45</v>
      </c>
      <c r="G86" s="37"/>
      <c r="H86" s="37">
        <v>1160</v>
      </c>
      <c r="I86" s="37" t="s">
        <v>22</v>
      </c>
      <c r="J86" s="37">
        <v>1160</v>
      </c>
      <c r="K86" s="54" t="s">
        <v>310</v>
      </c>
      <c r="L86" s="53"/>
      <c r="M86" s="27" t="s">
        <v>24</v>
      </c>
      <c r="N86" s="32" t="s">
        <v>62</v>
      </c>
    </row>
    <row r="87" s="2" customFormat="1" ht="27" customHeight="1" spans="1:14">
      <c r="A87" s="14">
        <v>78</v>
      </c>
      <c r="B87" s="15" t="s">
        <v>311</v>
      </c>
      <c r="C87" s="14" t="s">
        <v>19</v>
      </c>
      <c r="D87" s="15" t="s">
        <v>312</v>
      </c>
      <c r="E87" s="27">
        <v>3199</v>
      </c>
      <c r="F87" s="16" t="s">
        <v>88</v>
      </c>
      <c r="G87" s="14"/>
      <c r="H87" s="14">
        <v>3199</v>
      </c>
      <c r="I87" s="14" t="s">
        <v>28</v>
      </c>
      <c r="J87" s="14">
        <v>0</v>
      </c>
      <c r="K87" s="27"/>
      <c r="L87" s="27"/>
      <c r="M87" s="27" t="s">
        <v>313</v>
      </c>
      <c r="N87" s="32" t="s">
        <v>62</v>
      </c>
    </row>
    <row r="88" s="2" customFormat="1" ht="108.75" customHeight="1" spans="1:14">
      <c r="A88" s="14">
        <v>79</v>
      </c>
      <c r="B88" s="15" t="s">
        <v>314</v>
      </c>
      <c r="C88" s="14" t="s">
        <v>19</v>
      </c>
      <c r="D88" s="15" t="s">
        <v>315</v>
      </c>
      <c r="E88" s="14">
        <v>11569</v>
      </c>
      <c r="F88" s="16" t="s">
        <v>45</v>
      </c>
      <c r="G88" s="14"/>
      <c r="H88" s="14">
        <v>11569</v>
      </c>
      <c r="I88" s="14" t="s">
        <v>22</v>
      </c>
      <c r="J88" s="14">
        <v>11569</v>
      </c>
      <c r="K88" s="27" t="s">
        <v>76</v>
      </c>
      <c r="L88" s="27" t="s">
        <v>76</v>
      </c>
      <c r="M88" s="27" t="s">
        <v>316</v>
      </c>
      <c r="N88" s="32" t="s">
        <v>62</v>
      </c>
    </row>
    <row r="89" s="2" customFormat="1" ht="108.75" customHeight="1" spans="1:14">
      <c r="A89" s="14">
        <v>80</v>
      </c>
      <c r="B89" s="18" t="s">
        <v>317</v>
      </c>
      <c r="C89" s="19" t="s">
        <v>19</v>
      </c>
      <c r="D89" s="18" t="s">
        <v>318</v>
      </c>
      <c r="E89" s="40">
        <v>60000</v>
      </c>
      <c r="F89" s="41" t="s">
        <v>107</v>
      </c>
      <c r="G89" s="14"/>
      <c r="H89" s="14"/>
      <c r="I89" s="14" t="s">
        <v>28</v>
      </c>
      <c r="J89" s="40">
        <v>60000</v>
      </c>
      <c r="K89" s="27"/>
      <c r="L89" s="27"/>
      <c r="M89" s="27" t="s">
        <v>319</v>
      </c>
      <c r="N89" s="34" t="s">
        <v>62</v>
      </c>
    </row>
    <row r="90" s="2" customFormat="1" ht="77.1" customHeight="1" spans="1:14">
      <c r="A90" s="14">
        <v>81</v>
      </c>
      <c r="B90" s="15" t="s">
        <v>320</v>
      </c>
      <c r="C90" s="14" t="s">
        <v>19</v>
      </c>
      <c r="D90" s="15" t="s">
        <v>321</v>
      </c>
      <c r="E90" s="14">
        <v>7086</v>
      </c>
      <c r="F90" s="16" t="s">
        <v>45</v>
      </c>
      <c r="G90" s="14"/>
      <c r="H90" s="14">
        <v>2645.53</v>
      </c>
      <c r="I90" s="14" t="s">
        <v>22</v>
      </c>
      <c r="J90" s="14">
        <v>0</v>
      </c>
      <c r="K90" s="27"/>
      <c r="L90" s="27" t="s">
        <v>322</v>
      </c>
      <c r="M90" s="27" t="s">
        <v>153</v>
      </c>
      <c r="N90" s="32" t="s">
        <v>62</v>
      </c>
    </row>
    <row r="91" s="2" customFormat="1" ht="39" customHeight="1" spans="1:14">
      <c r="A91" s="14">
        <v>82</v>
      </c>
      <c r="B91" s="15" t="s">
        <v>323</v>
      </c>
      <c r="C91" s="14" t="s">
        <v>19</v>
      </c>
      <c r="D91" s="15" t="s">
        <v>324</v>
      </c>
      <c r="E91" s="14">
        <v>7000</v>
      </c>
      <c r="F91" s="16" t="s">
        <v>27</v>
      </c>
      <c r="G91" s="14"/>
      <c r="H91" s="14">
        <v>7000</v>
      </c>
      <c r="I91" s="14" t="s">
        <v>22</v>
      </c>
      <c r="J91" s="14">
        <v>200</v>
      </c>
      <c r="K91" s="27" t="s">
        <v>325</v>
      </c>
      <c r="L91" s="27"/>
      <c r="M91" s="27" t="s">
        <v>24</v>
      </c>
      <c r="N91" s="32" t="s">
        <v>62</v>
      </c>
    </row>
    <row r="92" s="2" customFormat="1" ht="110.25" customHeight="1" spans="1:14">
      <c r="A92" s="14">
        <v>83</v>
      </c>
      <c r="B92" s="15" t="s">
        <v>326</v>
      </c>
      <c r="C92" s="16" t="s">
        <v>19</v>
      </c>
      <c r="D92" s="15" t="s">
        <v>327</v>
      </c>
      <c r="E92" s="19">
        <v>8000</v>
      </c>
      <c r="F92" s="15" t="s">
        <v>328</v>
      </c>
      <c r="G92" s="16"/>
      <c r="H92" s="19">
        <v>8000</v>
      </c>
      <c r="I92" s="14" t="s">
        <v>28</v>
      </c>
      <c r="J92" s="14"/>
      <c r="K92" s="15"/>
      <c r="L92" s="27"/>
      <c r="M92" s="27" t="s">
        <v>329</v>
      </c>
      <c r="N92" s="32" t="s">
        <v>62</v>
      </c>
    </row>
    <row r="93" s="2" customFormat="1" ht="105" customHeight="1" spans="1:14">
      <c r="A93" s="14">
        <v>84</v>
      </c>
      <c r="B93" s="15" t="s">
        <v>330</v>
      </c>
      <c r="C93" s="16" t="s">
        <v>19</v>
      </c>
      <c r="D93" s="15" t="s">
        <v>331</v>
      </c>
      <c r="E93" s="14">
        <f>(6980*2800+7480*600)/10000</f>
        <v>2403.2</v>
      </c>
      <c r="F93" s="15" t="s">
        <v>328</v>
      </c>
      <c r="G93" s="16"/>
      <c r="H93" s="14">
        <f>(6980*2800+7480*600)/10000</f>
        <v>2403.2</v>
      </c>
      <c r="I93" s="14" t="s">
        <v>28</v>
      </c>
      <c r="J93" s="14"/>
      <c r="K93" s="15"/>
      <c r="L93" s="27"/>
      <c r="M93" s="27" t="s">
        <v>329</v>
      </c>
      <c r="N93" s="32" t="s">
        <v>62</v>
      </c>
    </row>
    <row r="94" s="2" customFormat="1" ht="118.5" customHeight="1" spans="1:14">
      <c r="A94" s="14">
        <v>85</v>
      </c>
      <c r="B94" s="15" t="s">
        <v>332</v>
      </c>
      <c r="C94" s="16" t="s">
        <v>19</v>
      </c>
      <c r="D94" s="15" t="s">
        <v>333</v>
      </c>
      <c r="E94" s="14">
        <f>(2970*2800+4023*600)/10000</f>
        <v>1072.98</v>
      </c>
      <c r="F94" s="15" t="s">
        <v>328</v>
      </c>
      <c r="G94" s="16"/>
      <c r="H94" s="14">
        <f>(2970*2800+4023*600)/10000</f>
        <v>1072.98</v>
      </c>
      <c r="I94" s="14" t="s">
        <v>28</v>
      </c>
      <c r="J94" s="14"/>
      <c r="K94" s="15"/>
      <c r="L94" s="27"/>
      <c r="M94" s="27" t="s">
        <v>329</v>
      </c>
      <c r="N94" s="32" t="s">
        <v>62</v>
      </c>
    </row>
    <row r="95" s="2" customFormat="1" ht="96" customHeight="1" spans="1:14">
      <c r="A95" s="14">
        <v>86</v>
      </c>
      <c r="B95" s="15" t="s">
        <v>334</v>
      </c>
      <c r="C95" s="16" t="s">
        <v>19</v>
      </c>
      <c r="D95" s="15" t="s">
        <v>335</v>
      </c>
      <c r="E95" s="14">
        <f>(1500*2800+2255*600)/10000+450</f>
        <v>1005.3</v>
      </c>
      <c r="F95" s="15" t="s">
        <v>328</v>
      </c>
      <c r="G95" s="16"/>
      <c r="H95" s="14">
        <f>(1500*2800+2255*600)/10000+450</f>
        <v>1005.3</v>
      </c>
      <c r="I95" s="14" t="s">
        <v>28</v>
      </c>
      <c r="J95" s="14"/>
      <c r="K95" s="15"/>
      <c r="L95" s="27"/>
      <c r="M95" s="27" t="s">
        <v>329</v>
      </c>
      <c r="N95" s="32" t="s">
        <v>62</v>
      </c>
    </row>
    <row r="96" s="2" customFormat="1" spans="1:14">
      <c r="A96" s="14"/>
      <c r="B96" s="25" t="s">
        <v>336</v>
      </c>
      <c r="C96" s="26"/>
      <c r="D96" s="25"/>
      <c r="E96" s="26">
        <f t="shared" ref="E96:H96" si="5">SUM(E97:E105)</f>
        <v>151900</v>
      </c>
      <c r="F96" s="26"/>
      <c r="G96" s="26">
        <f t="shared" si="5"/>
        <v>0</v>
      </c>
      <c r="H96" s="26">
        <f t="shared" si="5"/>
        <v>136900</v>
      </c>
      <c r="I96" s="26"/>
      <c r="J96" s="26">
        <f>SUM(J97:J105)</f>
        <v>41800</v>
      </c>
      <c r="K96" s="35"/>
      <c r="L96" s="35"/>
      <c r="M96" s="35"/>
      <c r="N96" s="32"/>
    </row>
    <row r="97" s="2" customFormat="1" ht="66.75" customHeight="1" spans="1:14">
      <c r="A97" s="14">
        <v>87</v>
      </c>
      <c r="B97" s="17" t="s">
        <v>337</v>
      </c>
      <c r="C97" s="16" t="s">
        <v>19</v>
      </c>
      <c r="D97" s="15" t="s">
        <v>338</v>
      </c>
      <c r="E97" s="14">
        <v>10000</v>
      </c>
      <c r="F97" s="15" t="s">
        <v>182</v>
      </c>
      <c r="G97" s="14"/>
      <c r="H97" s="14">
        <v>10000</v>
      </c>
      <c r="I97" s="14" t="s">
        <v>22</v>
      </c>
      <c r="J97" s="14">
        <v>4050</v>
      </c>
      <c r="K97" s="15" t="s">
        <v>339</v>
      </c>
      <c r="L97" s="27" t="s">
        <v>340</v>
      </c>
      <c r="M97" s="27" t="s">
        <v>341</v>
      </c>
      <c r="N97" s="32" t="s">
        <v>140</v>
      </c>
    </row>
    <row r="98" s="2" customFormat="1" ht="78.75" customHeight="1" spans="1:14">
      <c r="A98" s="14">
        <v>88</v>
      </c>
      <c r="B98" s="16" t="s">
        <v>342</v>
      </c>
      <c r="C98" s="16" t="s">
        <v>19</v>
      </c>
      <c r="D98" s="15" t="s">
        <v>343</v>
      </c>
      <c r="E98" s="19">
        <v>50000</v>
      </c>
      <c r="F98" s="14" t="s">
        <v>182</v>
      </c>
      <c r="G98" s="14"/>
      <c r="H98" s="19">
        <v>50000</v>
      </c>
      <c r="I98" s="14" t="s">
        <v>22</v>
      </c>
      <c r="J98" s="14">
        <v>22350</v>
      </c>
      <c r="K98" s="16" t="s">
        <v>344</v>
      </c>
      <c r="L98" s="27"/>
      <c r="M98" s="27" t="s">
        <v>345</v>
      </c>
      <c r="N98" s="32" t="s">
        <v>346</v>
      </c>
    </row>
    <row r="99" s="2" customFormat="1" ht="52.5" customHeight="1" spans="1:14">
      <c r="A99" s="14">
        <v>89</v>
      </c>
      <c r="B99" s="17" t="s">
        <v>347</v>
      </c>
      <c r="C99" s="14" t="s">
        <v>43</v>
      </c>
      <c r="D99" s="17" t="s">
        <v>348</v>
      </c>
      <c r="E99" s="14">
        <v>15000</v>
      </c>
      <c r="F99" s="14" t="s">
        <v>210</v>
      </c>
      <c r="G99" s="14"/>
      <c r="H99" s="14">
        <v>15000</v>
      </c>
      <c r="I99" s="14" t="s">
        <v>28</v>
      </c>
      <c r="J99" s="14">
        <v>0</v>
      </c>
      <c r="K99" s="27"/>
      <c r="L99" s="27" t="s">
        <v>349</v>
      </c>
      <c r="M99" s="27" t="s">
        <v>350</v>
      </c>
      <c r="N99" s="32"/>
    </row>
    <row r="100" s="2" customFormat="1" ht="42.75" customHeight="1" spans="1:14">
      <c r="A100" s="14">
        <v>90</v>
      </c>
      <c r="B100" s="17" t="s">
        <v>351</v>
      </c>
      <c r="C100" s="14" t="s">
        <v>19</v>
      </c>
      <c r="D100" s="17" t="s">
        <v>352</v>
      </c>
      <c r="E100" s="14">
        <v>20000</v>
      </c>
      <c r="F100" s="14" t="s">
        <v>34</v>
      </c>
      <c r="G100" s="14"/>
      <c r="H100" s="14">
        <v>20000</v>
      </c>
      <c r="I100" s="14" t="s">
        <v>22</v>
      </c>
      <c r="J100" s="14">
        <v>4100</v>
      </c>
      <c r="K100" s="27" t="s">
        <v>353</v>
      </c>
      <c r="L100" s="27"/>
      <c r="M100" s="27" t="s">
        <v>354</v>
      </c>
      <c r="N100" s="32" t="s">
        <v>62</v>
      </c>
    </row>
    <row r="101" s="2" customFormat="1" ht="45.75" customHeight="1" spans="1:14">
      <c r="A101" s="14">
        <v>91</v>
      </c>
      <c r="B101" s="17" t="s">
        <v>355</v>
      </c>
      <c r="C101" s="14" t="s">
        <v>43</v>
      </c>
      <c r="D101" s="17" t="s">
        <v>356</v>
      </c>
      <c r="E101" s="14">
        <v>5500</v>
      </c>
      <c r="F101" s="14" t="s">
        <v>45</v>
      </c>
      <c r="G101" s="14"/>
      <c r="H101" s="14">
        <v>5500</v>
      </c>
      <c r="I101" s="14" t="s">
        <v>28</v>
      </c>
      <c r="J101" s="14">
        <v>0</v>
      </c>
      <c r="K101" s="27"/>
      <c r="L101" s="27"/>
      <c r="M101" s="27" t="s">
        <v>224</v>
      </c>
      <c r="N101" s="32"/>
    </row>
    <row r="102" s="2" customFormat="1" ht="45.75" customHeight="1" spans="1:14">
      <c r="A102" s="14">
        <v>92</v>
      </c>
      <c r="B102" s="17" t="s">
        <v>357</v>
      </c>
      <c r="C102" s="14" t="s">
        <v>43</v>
      </c>
      <c r="D102" s="17" t="s">
        <v>356</v>
      </c>
      <c r="E102" s="14">
        <v>3400</v>
      </c>
      <c r="F102" s="14" t="s">
        <v>358</v>
      </c>
      <c r="G102" s="14"/>
      <c r="H102" s="14">
        <v>3400</v>
      </c>
      <c r="I102" s="14" t="s">
        <v>22</v>
      </c>
      <c r="J102" s="14">
        <v>3000</v>
      </c>
      <c r="K102" s="27" t="s">
        <v>359</v>
      </c>
      <c r="L102" s="27"/>
      <c r="M102" s="27" t="s">
        <v>250</v>
      </c>
      <c r="N102" s="32"/>
    </row>
    <row r="103" s="2" customFormat="1" ht="45.75" customHeight="1" spans="1:14">
      <c r="A103" s="14">
        <v>93</v>
      </c>
      <c r="B103" s="16" t="s">
        <v>360</v>
      </c>
      <c r="C103" s="16" t="s">
        <v>19</v>
      </c>
      <c r="D103" s="15" t="s">
        <v>361</v>
      </c>
      <c r="E103" s="14">
        <v>25000</v>
      </c>
      <c r="F103" s="14" t="s">
        <v>362</v>
      </c>
      <c r="G103" s="14"/>
      <c r="H103" s="14">
        <v>10000</v>
      </c>
      <c r="I103" s="14" t="s">
        <v>28</v>
      </c>
      <c r="J103" s="14">
        <v>0</v>
      </c>
      <c r="K103" s="27" t="s">
        <v>170</v>
      </c>
      <c r="L103" s="27"/>
      <c r="M103" s="27" t="s">
        <v>250</v>
      </c>
      <c r="N103" s="32"/>
    </row>
    <row r="104" s="2" customFormat="1" ht="45.75" customHeight="1" spans="1:14">
      <c r="A104" s="14">
        <v>94</v>
      </c>
      <c r="B104" s="16" t="s">
        <v>363</v>
      </c>
      <c r="C104" s="16" t="s">
        <v>19</v>
      </c>
      <c r="D104" s="15" t="s">
        <v>364</v>
      </c>
      <c r="E104" s="14">
        <v>3000</v>
      </c>
      <c r="F104" s="14" t="s">
        <v>38</v>
      </c>
      <c r="G104" s="14"/>
      <c r="H104" s="14">
        <v>3000</v>
      </c>
      <c r="I104" s="14" t="s">
        <v>22</v>
      </c>
      <c r="J104" s="14">
        <v>2700</v>
      </c>
      <c r="K104" s="27" t="s">
        <v>365</v>
      </c>
      <c r="L104" s="27"/>
      <c r="M104" s="27" t="s">
        <v>157</v>
      </c>
      <c r="N104" s="32" t="s">
        <v>62</v>
      </c>
    </row>
    <row r="105" s="2" customFormat="1" ht="114" customHeight="1" spans="1:14">
      <c r="A105" s="14">
        <v>95</v>
      </c>
      <c r="B105" s="16" t="s">
        <v>366</v>
      </c>
      <c r="C105" s="16" t="s">
        <v>19</v>
      </c>
      <c r="D105" s="15" t="s">
        <v>367</v>
      </c>
      <c r="E105" s="14">
        <v>20000</v>
      </c>
      <c r="F105" s="27" t="s">
        <v>34</v>
      </c>
      <c r="G105" s="14"/>
      <c r="H105" s="14">
        <v>20000</v>
      </c>
      <c r="I105" s="14" t="s">
        <v>22</v>
      </c>
      <c r="J105" s="14">
        <v>5600</v>
      </c>
      <c r="K105" s="27" t="s">
        <v>368</v>
      </c>
      <c r="L105" s="27" t="s">
        <v>368</v>
      </c>
      <c r="M105" s="27" t="s">
        <v>369</v>
      </c>
      <c r="N105" s="32" t="s">
        <v>62</v>
      </c>
    </row>
    <row r="106" s="2" customFormat="1" ht="39" customHeight="1" spans="1:14">
      <c r="A106" s="14"/>
      <c r="B106" s="25" t="s">
        <v>370</v>
      </c>
      <c r="C106" s="26"/>
      <c r="D106" s="25"/>
      <c r="E106" s="26">
        <f>SUM(E107:E117)</f>
        <v>203306</v>
      </c>
      <c r="F106" s="26"/>
      <c r="G106" s="26">
        <f>SUM(G107:G117)</f>
        <v>500</v>
      </c>
      <c r="H106" s="26">
        <f>SUM(H107:H117)</f>
        <v>190306</v>
      </c>
      <c r="I106" s="26"/>
      <c r="J106" s="26">
        <f>SUM(J107:J117)</f>
        <v>40713</v>
      </c>
      <c r="K106" s="35"/>
      <c r="L106" s="35"/>
      <c r="M106" s="27"/>
      <c r="N106" s="32"/>
    </row>
    <row r="107" s="2" customFormat="1" ht="135.75" customHeight="1" spans="1:14">
      <c r="A107" s="16">
        <v>96</v>
      </c>
      <c r="B107" s="16" t="s">
        <v>371</v>
      </c>
      <c r="C107" s="37" t="s">
        <v>43</v>
      </c>
      <c r="D107" s="15" t="s">
        <v>372</v>
      </c>
      <c r="E107" s="37">
        <v>30715</v>
      </c>
      <c r="F107" s="37" t="s">
        <v>45</v>
      </c>
      <c r="G107" s="37"/>
      <c r="H107" s="37">
        <v>30715</v>
      </c>
      <c r="I107" s="37" t="s">
        <v>22</v>
      </c>
      <c r="J107" s="37">
        <v>18264</v>
      </c>
      <c r="K107" s="52"/>
      <c r="L107" s="53" t="s">
        <v>373</v>
      </c>
      <c r="M107" s="16" t="s">
        <v>374</v>
      </c>
      <c r="N107" s="32" t="s">
        <v>375</v>
      </c>
    </row>
    <row r="108" s="2" customFormat="1" ht="88.5" customHeight="1" spans="1:14">
      <c r="A108" s="16">
        <v>97</v>
      </c>
      <c r="B108" s="16" t="s">
        <v>376</v>
      </c>
      <c r="C108" s="16" t="s">
        <v>19</v>
      </c>
      <c r="D108" s="15" t="s">
        <v>377</v>
      </c>
      <c r="E108" s="14">
        <v>20000</v>
      </c>
      <c r="F108" s="16" t="s">
        <v>45</v>
      </c>
      <c r="G108" s="14">
        <v>500</v>
      </c>
      <c r="H108" s="14">
        <v>7000</v>
      </c>
      <c r="I108" s="14" t="s">
        <v>22</v>
      </c>
      <c r="J108" s="14">
        <v>2660</v>
      </c>
      <c r="K108" s="32" t="s">
        <v>378</v>
      </c>
      <c r="L108" s="27"/>
      <c r="M108" s="27" t="s">
        <v>379</v>
      </c>
      <c r="N108" s="32" t="s">
        <v>62</v>
      </c>
    </row>
    <row r="109" s="2" customFormat="1" ht="88.5" customHeight="1" spans="1:14">
      <c r="A109" s="16">
        <v>98</v>
      </c>
      <c r="B109" s="17" t="s">
        <v>380</v>
      </c>
      <c r="C109" s="14" t="s">
        <v>43</v>
      </c>
      <c r="D109" s="17" t="s">
        <v>381</v>
      </c>
      <c r="E109" s="14">
        <v>6000</v>
      </c>
      <c r="F109" s="14" t="s">
        <v>45</v>
      </c>
      <c r="G109" s="14"/>
      <c r="H109" s="14">
        <v>6000</v>
      </c>
      <c r="I109" s="14" t="s">
        <v>28</v>
      </c>
      <c r="J109" s="14">
        <v>0</v>
      </c>
      <c r="K109" s="27"/>
      <c r="L109" s="27"/>
      <c r="M109" s="27" t="s">
        <v>293</v>
      </c>
      <c r="N109" s="32"/>
    </row>
    <row r="110" s="2" customFormat="1" ht="88.5" customHeight="1" spans="1:14">
      <c r="A110" s="16">
        <v>99</v>
      </c>
      <c r="B110" s="16" t="s">
        <v>382</v>
      </c>
      <c r="C110" s="16" t="s">
        <v>121</v>
      </c>
      <c r="D110" s="15" t="s">
        <v>383</v>
      </c>
      <c r="E110" s="14">
        <v>30000</v>
      </c>
      <c r="F110" s="16" t="s">
        <v>45</v>
      </c>
      <c r="G110" s="14"/>
      <c r="H110" s="14">
        <v>30000</v>
      </c>
      <c r="I110" s="14" t="s">
        <v>22</v>
      </c>
      <c r="J110" s="14">
        <v>7100</v>
      </c>
      <c r="K110" s="27"/>
      <c r="L110" s="27"/>
      <c r="M110" s="27" t="s">
        <v>384</v>
      </c>
      <c r="N110" s="32" t="s">
        <v>62</v>
      </c>
    </row>
    <row r="111" s="2" customFormat="1" ht="253.5" customHeight="1" spans="1:14">
      <c r="A111" s="16">
        <v>100</v>
      </c>
      <c r="B111" s="15" t="s">
        <v>385</v>
      </c>
      <c r="C111" s="16" t="s">
        <v>19</v>
      </c>
      <c r="D111" s="15" t="s">
        <v>386</v>
      </c>
      <c r="E111" s="14">
        <v>62702</v>
      </c>
      <c r="F111" s="16" t="s">
        <v>34</v>
      </c>
      <c r="G111" s="14"/>
      <c r="H111" s="14">
        <v>62702</v>
      </c>
      <c r="I111" s="14" t="s">
        <v>28</v>
      </c>
      <c r="J111" s="14">
        <v>10400</v>
      </c>
      <c r="K111" s="27" t="s">
        <v>387</v>
      </c>
      <c r="L111" s="27" t="s">
        <v>388</v>
      </c>
      <c r="M111" s="27" t="s">
        <v>369</v>
      </c>
      <c r="N111" s="32" t="s">
        <v>62</v>
      </c>
    </row>
    <row r="112" s="2" customFormat="1" ht="185.25" customHeight="1" spans="1:14">
      <c r="A112" s="16">
        <v>101</v>
      </c>
      <c r="B112" s="15" t="s">
        <v>389</v>
      </c>
      <c r="C112" s="16" t="s">
        <v>19</v>
      </c>
      <c r="D112" s="15" t="s">
        <v>390</v>
      </c>
      <c r="E112" s="14">
        <v>2766</v>
      </c>
      <c r="F112" s="16" t="s">
        <v>27</v>
      </c>
      <c r="G112" s="14"/>
      <c r="H112" s="14">
        <v>2766</v>
      </c>
      <c r="I112" s="14" t="s">
        <v>22</v>
      </c>
      <c r="J112" s="14">
        <v>2000</v>
      </c>
      <c r="K112" s="27" t="s">
        <v>76</v>
      </c>
      <c r="L112" s="27" t="s">
        <v>391</v>
      </c>
      <c r="M112" s="27" t="s">
        <v>293</v>
      </c>
      <c r="N112" s="32" t="s">
        <v>392</v>
      </c>
    </row>
    <row r="113" s="2" customFormat="1" ht="185.25" customHeight="1" spans="1:14">
      <c r="A113" s="16">
        <v>102</v>
      </c>
      <c r="B113" s="18" t="s">
        <v>393</v>
      </c>
      <c r="C113" s="16"/>
      <c r="D113" s="42" t="s">
        <v>394</v>
      </c>
      <c r="E113" s="43">
        <v>35000</v>
      </c>
      <c r="F113" s="44" t="s">
        <v>107</v>
      </c>
      <c r="G113" s="19"/>
      <c r="H113" s="19">
        <v>35000</v>
      </c>
      <c r="I113" s="19" t="s">
        <v>28</v>
      </c>
      <c r="J113" s="14"/>
      <c r="K113" s="27"/>
      <c r="L113" s="27"/>
      <c r="M113" s="27" t="s">
        <v>395</v>
      </c>
      <c r="N113" s="32" t="s">
        <v>62</v>
      </c>
    </row>
    <row r="114" s="2" customFormat="1" ht="185.25" customHeight="1" spans="1:14">
      <c r="A114" s="16">
        <v>103</v>
      </c>
      <c r="B114" s="45" t="s">
        <v>396</v>
      </c>
      <c r="C114" s="46"/>
      <c r="D114" s="47" t="s">
        <v>397</v>
      </c>
      <c r="E114" s="48">
        <v>4000</v>
      </c>
      <c r="F114" s="49" t="s">
        <v>107</v>
      </c>
      <c r="G114" s="50"/>
      <c r="H114" s="50">
        <v>4000</v>
      </c>
      <c r="I114" s="50" t="s">
        <v>28</v>
      </c>
      <c r="J114" s="50"/>
      <c r="K114" s="27"/>
      <c r="L114" s="27"/>
      <c r="M114" s="27" t="s">
        <v>374</v>
      </c>
      <c r="N114" s="32" t="s">
        <v>62</v>
      </c>
    </row>
    <row r="115" s="2" customFormat="1" ht="185.25" customHeight="1" spans="1:14">
      <c r="A115" s="16">
        <v>104</v>
      </c>
      <c r="B115" s="45" t="s">
        <v>398</v>
      </c>
      <c r="C115" s="46"/>
      <c r="D115" s="47" t="s">
        <v>399</v>
      </c>
      <c r="E115" s="48">
        <v>8000</v>
      </c>
      <c r="F115" s="49" t="s">
        <v>107</v>
      </c>
      <c r="G115" s="50"/>
      <c r="H115" s="50">
        <v>8000</v>
      </c>
      <c r="I115" s="50" t="s">
        <v>22</v>
      </c>
      <c r="J115" s="50"/>
      <c r="K115" s="27"/>
      <c r="L115" s="27"/>
      <c r="M115" s="27" t="s">
        <v>354</v>
      </c>
      <c r="N115" s="32" t="s">
        <v>62</v>
      </c>
    </row>
    <row r="116" s="2" customFormat="1" ht="124.5" customHeight="1" spans="1:14">
      <c r="A116" s="16">
        <v>105</v>
      </c>
      <c r="B116" s="15" t="s">
        <v>400</v>
      </c>
      <c r="C116" s="16" t="s">
        <v>19</v>
      </c>
      <c r="D116" s="15" t="s">
        <v>401</v>
      </c>
      <c r="E116" s="14">
        <v>2800</v>
      </c>
      <c r="F116" s="16" t="s">
        <v>45</v>
      </c>
      <c r="G116" s="14"/>
      <c r="H116" s="14">
        <v>2800</v>
      </c>
      <c r="I116" s="14" t="s">
        <v>22</v>
      </c>
      <c r="J116" s="14">
        <v>189</v>
      </c>
      <c r="K116" s="27" t="s">
        <v>402</v>
      </c>
      <c r="L116" s="27" t="s">
        <v>403</v>
      </c>
      <c r="M116" s="27" t="s">
        <v>233</v>
      </c>
      <c r="N116" s="32" t="s">
        <v>62</v>
      </c>
    </row>
    <row r="117" s="2" customFormat="1" ht="239.25" customHeight="1" spans="1:14">
      <c r="A117" s="16">
        <v>106</v>
      </c>
      <c r="B117" s="15" t="s">
        <v>404</v>
      </c>
      <c r="C117" s="16" t="s">
        <v>19</v>
      </c>
      <c r="D117" s="15" t="s">
        <v>405</v>
      </c>
      <c r="E117" s="14">
        <v>1323</v>
      </c>
      <c r="F117" s="16" t="s">
        <v>27</v>
      </c>
      <c r="G117" s="14"/>
      <c r="H117" s="14">
        <v>1323</v>
      </c>
      <c r="I117" s="14" t="s">
        <v>22</v>
      </c>
      <c r="J117" s="14">
        <v>100</v>
      </c>
      <c r="K117" s="27" t="s">
        <v>406</v>
      </c>
      <c r="L117" s="27" t="s">
        <v>407</v>
      </c>
      <c r="M117" s="27" t="s">
        <v>408</v>
      </c>
      <c r="N117" s="32" t="s">
        <v>62</v>
      </c>
    </row>
    <row r="118" s="2" customFormat="1" ht="33.75" customHeight="1" spans="1:14">
      <c r="A118" s="14"/>
      <c r="B118" s="25" t="s">
        <v>409</v>
      </c>
      <c r="C118" s="26"/>
      <c r="D118" s="25"/>
      <c r="E118" s="26">
        <f t="shared" ref="E118:J118" si="6">SUM(E119:E144)</f>
        <v>351082</v>
      </c>
      <c r="F118" s="26"/>
      <c r="G118" s="26">
        <f t="shared" si="6"/>
        <v>24348</v>
      </c>
      <c r="H118" s="26">
        <f t="shared" si="6"/>
        <v>243684</v>
      </c>
      <c r="I118" s="26">
        <f t="shared" si="6"/>
        <v>0</v>
      </c>
      <c r="J118" s="26">
        <f t="shared" si="6"/>
        <v>34480.041</v>
      </c>
      <c r="K118" s="35"/>
      <c r="L118" s="35"/>
      <c r="M118" s="27"/>
      <c r="N118" s="32"/>
    </row>
    <row r="119" s="2" customFormat="1" ht="150.95" customHeight="1" spans="1:14">
      <c r="A119" s="14">
        <v>107</v>
      </c>
      <c r="B119" s="17" t="s">
        <v>410</v>
      </c>
      <c r="C119" s="14" t="s">
        <v>121</v>
      </c>
      <c r="D119" s="17" t="s">
        <v>411</v>
      </c>
      <c r="E119" s="14">
        <v>8000</v>
      </c>
      <c r="F119" s="14" t="s">
        <v>412</v>
      </c>
      <c r="G119" s="14">
        <v>3500</v>
      </c>
      <c r="H119" s="14">
        <v>4500</v>
      </c>
      <c r="I119" s="14" t="s">
        <v>28</v>
      </c>
      <c r="J119" s="14">
        <v>100</v>
      </c>
      <c r="K119" s="27" t="s">
        <v>413</v>
      </c>
      <c r="L119" s="27" t="s">
        <v>414</v>
      </c>
      <c r="M119" s="27" t="s">
        <v>415</v>
      </c>
      <c r="N119" s="32"/>
    </row>
    <row r="120" s="2" customFormat="1" spans="1:14">
      <c r="A120" s="14">
        <v>108</v>
      </c>
      <c r="B120" s="17" t="s">
        <v>416</v>
      </c>
      <c r="C120" s="14" t="s">
        <v>121</v>
      </c>
      <c r="D120" s="17" t="s">
        <v>417</v>
      </c>
      <c r="E120" s="14">
        <v>8500</v>
      </c>
      <c r="F120" s="14" t="s">
        <v>418</v>
      </c>
      <c r="G120" s="14">
        <v>4000</v>
      </c>
      <c r="H120" s="14">
        <v>4500</v>
      </c>
      <c r="I120" s="14" t="s">
        <v>22</v>
      </c>
      <c r="J120" s="14">
        <v>8500</v>
      </c>
      <c r="K120" s="27" t="s">
        <v>419</v>
      </c>
      <c r="L120" s="27"/>
      <c r="M120" s="27" t="s">
        <v>420</v>
      </c>
      <c r="N120" s="32"/>
    </row>
    <row r="121" s="2" customFormat="1" ht="102" customHeight="1" spans="1:14">
      <c r="A121" s="14">
        <v>109</v>
      </c>
      <c r="B121" s="17" t="s">
        <v>421</v>
      </c>
      <c r="C121" s="14" t="s">
        <v>121</v>
      </c>
      <c r="D121" s="17" t="s">
        <v>422</v>
      </c>
      <c r="E121" s="14">
        <v>12460</v>
      </c>
      <c r="F121" s="14" t="s">
        <v>423</v>
      </c>
      <c r="G121" s="14">
        <v>5600</v>
      </c>
      <c r="H121" s="14">
        <v>2660</v>
      </c>
      <c r="I121" s="14" t="s">
        <v>22</v>
      </c>
      <c r="J121" s="14">
        <v>9655</v>
      </c>
      <c r="K121" s="27" t="s">
        <v>424</v>
      </c>
      <c r="L121" s="27" t="s">
        <v>425</v>
      </c>
      <c r="M121" s="27" t="s">
        <v>426</v>
      </c>
      <c r="N121" s="32"/>
    </row>
    <row r="122" s="2" customFormat="1" ht="95.25" customHeight="1" spans="1:14">
      <c r="A122" s="14">
        <v>110</v>
      </c>
      <c r="B122" s="17" t="s">
        <v>427</v>
      </c>
      <c r="C122" s="14" t="s">
        <v>43</v>
      </c>
      <c r="D122" s="17" t="s">
        <v>428</v>
      </c>
      <c r="E122" s="14">
        <v>100000</v>
      </c>
      <c r="F122" s="14" t="s">
        <v>27</v>
      </c>
      <c r="G122" s="14"/>
      <c r="H122" s="14">
        <v>60000</v>
      </c>
      <c r="I122" s="14" t="s">
        <v>28</v>
      </c>
      <c r="J122" s="14">
        <v>5800</v>
      </c>
      <c r="K122" s="27" t="s">
        <v>429</v>
      </c>
      <c r="L122" s="27" t="s">
        <v>430</v>
      </c>
      <c r="M122" s="27" t="s">
        <v>369</v>
      </c>
      <c r="N122" s="32" t="s">
        <v>431</v>
      </c>
    </row>
    <row r="123" s="2" customFormat="1" ht="84" customHeight="1" spans="1:14">
      <c r="A123" s="14">
        <v>111</v>
      </c>
      <c r="B123" s="17" t="s">
        <v>432</v>
      </c>
      <c r="C123" s="14" t="s">
        <v>121</v>
      </c>
      <c r="D123" s="17" t="s">
        <v>433</v>
      </c>
      <c r="E123" s="14">
        <v>6000</v>
      </c>
      <c r="F123" s="14" t="s">
        <v>434</v>
      </c>
      <c r="G123" s="14">
        <v>1000</v>
      </c>
      <c r="H123" s="14">
        <v>5000</v>
      </c>
      <c r="I123" s="14" t="s">
        <v>22</v>
      </c>
      <c r="J123" s="14">
        <v>500</v>
      </c>
      <c r="K123" s="27" t="s">
        <v>435</v>
      </c>
      <c r="L123" s="27" t="s">
        <v>436</v>
      </c>
      <c r="M123" s="27" t="s">
        <v>437</v>
      </c>
      <c r="N123" s="32"/>
    </row>
    <row r="124" s="2" customFormat="1" ht="54.75" customHeight="1" spans="1:14">
      <c r="A124" s="14">
        <v>112</v>
      </c>
      <c r="B124" s="20" t="s">
        <v>438</v>
      </c>
      <c r="C124" s="14" t="s">
        <v>43</v>
      </c>
      <c r="D124" s="20" t="s">
        <v>439</v>
      </c>
      <c r="E124" s="19">
        <v>11000</v>
      </c>
      <c r="F124" s="19" t="s">
        <v>107</v>
      </c>
      <c r="G124" s="14"/>
      <c r="H124" s="19">
        <v>5000</v>
      </c>
      <c r="I124" s="14" t="s">
        <v>28</v>
      </c>
      <c r="J124" s="14"/>
      <c r="K124" s="33"/>
      <c r="L124" s="33" t="s">
        <v>440</v>
      </c>
      <c r="M124" s="27" t="s">
        <v>437</v>
      </c>
      <c r="N124" s="32" t="s">
        <v>441</v>
      </c>
    </row>
    <row r="125" s="2" customFormat="1" ht="41.25" customHeight="1" spans="1:14">
      <c r="A125" s="14">
        <v>113</v>
      </c>
      <c r="B125" s="17" t="s">
        <v>442</v>
      </c>
      <c r="C125" s="14" t="s">
        <v>121</v>
      </c>
      <c r="D125" s="17" t="s">
        <v>443</v>
      </c>
      <c r="E125" s="14">
        <v>30000</v>
      </c>
      <c r="F125" s="14" t="s">
        <v>210</v>
      </c>
      <c r="G125" s="14">
        <v>10000</v>
      </c>
      <c r="H125" s="14">
        <v>20000</v>
      </c>
      <c r="I125" s="37" t="s">
        <v>22</v>
      </c>
      <c r="J125" s="37">
        <v>2400</v>
      </c>
      <c r="K125" s="52">
        <v>0.8</v>
      </c>
      <c r="L125" s="27" t="s">
        <v>373</v>
      </c>
      <c r="M125" s="27" t="s">
        <v>444</v>
      </c>
      <c r="N125" s="32"/>
    </row>
    <row r="126" s="2" customFormat="1" ht="36.75" customHeight="1" spans="1:14">
      <c r="A126" s="14">
        <v>114</v>
      </c>
      <c r="B126" s="51" t="s">
        <v>445</v>
      </c>
      <c r="C126" s="14" t="s">
        <v>43</v>
      </c>
      <c r="D126" s="36" t="s">
        <v>446</v>
      </c>
      <c r="E126" s="14">
        <v>1150</v>
      </c>
      <c r="F126" s="14" t="s">
        <v>50</v>
      </c>
      <c r="G126" s="14"/>
      <c r="H126" s="14">
        <v>1150</v>
      </c>
      <c r="I126" s="14" t="s">
        <v>22</v>
      </c>
      <c r="J126" s="14">
        <v>1500</v>
      </c>
      <c r="K126" s="54">
        <v>1</v>
      </c>
      <c r="L126" s="27" t="s">
        <v>447</v>
      </c>
      <c r="M126" s="27" t="s">
        <v>448</v>
      </c>
      <c r="N126" s="32"/>
    </row>
    <row r="127" s="2" customFormat="1" ht="36.75" customHeight="1" spans="1:14">
      <c r="A127" s="14">
        <v>115</v>
      </c>
      <c r="B127" s="17" t="s">
        <v>449</v>
      </c>
      <c r="C127" s="14" t="s">
        <v>43</v>
      </c>
      <c r="D127" s="17" t="s">
        <v>450</v>
      </c>
      <c r="E127" s="14">
        <v>1480</v>
      </c>
      <c r="F127" s="14" t="s">
        <v>45</v>
      </c>
      <c r="G127" s="14"/>
      <c r="H127" s="14">
        <v>1480</v>
      </c>
      <c r="I127" s="14" t="s">
        <v>22</v>
      </c>
      <c r="J127" s="14">
        <v>2600</v>
      </c>
      <c r="K127" s="27">
        <v>100</v>
      </c>
      <c r="L127" s="27">
        <v>100</v>
      </c>
      <c r="M127" s="27" t="s">
        <v>448</v>
      </c>
      <c r="N127" s="32"/>
    </row>
    <row r="128" s="2" customFormat="1" ht="85.5" customHeight="1" spans="1:14">
      <c r="A128" s="14">
        <v>116</v>
      </c>
      <c r="B128" s="17" t="s">
        <v>451</v>
      </c>
      <c r="C128" s="14" t="s">
        <v>43</v>
      </c>
      <c r="D128" s="17" t="s">
        <v>452</v>
      </c>
      <c r="E128" s="14">
        <v>900</v>
      </c>
      <c r="F128" s="14" t="s">
        <v>182</v>
      </c>
      <c r="G128" s="14"/>
      <c r="H128" s="14">
        <v>900</v>
      </c>
      <c r="I128" s="14" t="s">
        <v>28</v>
      </c>
      <c r="J128" s="14">
        <v>0</v>
      </c>
      <c r="K128" s="27" t="s">
        <v>453</v>
      </c>
      <c r="L128" s="27" t="s">
        <v>454</v>
      </c>
      <c r="M128" s="27" t="s">
        <v>455</v>
      </c>
      <c r="N128" s="32"/>
    </row>
    <row r="129" s="2" customFormat="1" ht="40.5" customHeight="1" spans="1:14">
      <c r="A129" s="14">
        <v>117</v>
      </c>
      <c r="B129" s="17" t="s">
        <v>456</v>
      </c>
      <c r="C129" s="27" t="s">
        <v>457</v>
      </c>
      <c r="D129" s="17" t="s">
        <v>458</v>
      </c>
      <c r="E129" s="14">
        <v>2984</v>
      </c>
      <c r="F129" s="14" t="s">
        <v>50</v>
      </c>
      <c r="G129" s="14">
        <v>248</v>
      </c>
      <c r="H129" s="14">
        <v>2736</v>
      </c>
      <c r="I129" s="14" t="s">
        <v>28</v>
      </c>
      <c r="J129" s="14">
        <v>248</v>
      </c>
      <c r="K129" s="27"/>
      <c r="L129" s="27" t="s">
        <v>459</v>
      </c>
      <c r="M129" s="27" t="s">
        <v>460</v>
      </c>
      <c r="N129" s="32" t="s">
        <v>140</v>
      </c>
    </row>
    <row r="130" s="2" customFormat="1" ht="66.75" customHeight="1" spans="1:14">
      <c r="A130" s="14">
        <v>118</v>
      </c>
      <c r="B130" s="27" t="s">
        <v>461</v>
      </c>
      <c r="C130" s="14" t="s">
        <v>462</v>
      </c>
      <c r="D130" s="17" t="s">
        <v>463</v>
      </c>
      <c r="E130" s="14">
        <v>2000</v>
      </c>
      <c r="F130" s="14" t="s">
        <v>45</v>
      </c>
      <c r="G130" s="14"/>
      <c r="H130" s="14">
        <v>2000</v>
      </c>
      <c r="I130" s="14" t="s">
        <v>28</v>
      </c>
      <c r="J130" s="14">
        <v>110</v>
      </c>
      <c r="K130" s="27" t="s">
        <v>464</v>
      </c>
      <c r="L130" s="27" t="s">
        <v>465</v>
      </c>
      <c r="M130" s="27" t="s">
        <v>466</v>
      </c>
      <c r="N130" s="17" t="s">
        <v>467</v>
      </c>
    </row>
    <row r="131" s="2" customFormat="1" ht="83.25" customHeight="1" spans="1:14">
      <c r="A131" s="14">
        <v>119</v>
      </c>
      <c r="B131" s="15" t="s">
        <v>468</v>
      </c>
      <c r="C131" s="16" t="s">
        <v>19</v>
      </c>
      <c r="D131" s="15" t="s">
        <v>469</v>
      </c>
      <c r="E131" s="14">
        <v>40000</v>
      </c>
      <c r="F131" s="16" t="s">
        <v>137</v>
      </c>
      <c r="G131" s="14"/>
      <c r="H131" s="14">
        <v>10000</v>
      </c>
      <c r="I131" s="16" t="s">
        <v>28</v>
      </c>
      <c r="J131" s="16">
        <v>0</v>
      </c>
      <c r="K131" s="15"/>
      <c r="L131" s="27"/>
      <c r="M131" s="27" t="s">
        <v>448</v>
      </c>
      <c r="N131" s="32" t="s">
        <v>62</v>
      </c>
    </row>
    <row r="132" s="2" customFormat="1" ht="159.75" customHeight="1" spans="1:14">
      <c r="A132" s="14">
        <v>120</v>
      </c>
      <c r="B132" s="15" t="s">
        <v>470</v>
      </c>
      <c r="C132" s="16" t="s">
        <v>19</v>
      </c>
      <c r="D132" s="15" t="s">
        <v>471</v>
      </c>
      <c r="E132" s="14">
        <v>36500</v>
      </c>
      <c r="F132" s="16" t="s">
        <v>27</v>
      </c>
      <c r="G132" s="14"/>
      <c r="H132" s="14">
        <v>36500</v>
      </c>
      <c r="I132" s="16" t="s">
        <v>28</v>
      </c>
      <c r="J132" s="16">
        <v>0</v>
      </c>
      <c r="K132" s="15" t="s">
        <v>472</v>
      </c>
      <c r="L132" s="27"/>
      <c r="M132" s="27" t="s">
        <v>420</v>
      </c>
      <c r="N132" s="32" t="s">
        <v>62</v>
      </c>
    </row>
    <row r="133" s="2" customFormat="1" ht="153.75" customHeight="1" spans="1:14">
      <c r="A133" s="14">
        <v>121</v>
      </c>
      <c r="B133" s="16" t="s">
        <v>473</v>
      </c>
      <c r="C133" s="16" t="s">
        <v>19</v>
      </c>
      <c r="D133" s="15" t="s">
        <v>474</v>
      </c>
      <c r="E133" s="14">
        <v>16222</v>
      </c>
      <c r="F133" s="15" t="s">
        <v>27</v>
      </c>
      <c r="G133" s="14"/>
      <c r="H133" s="14">
        <v>16222</v>
      </c>
      <c r="I133" s="16" t="s">
        <v>28</v>
      </c>
      <c r="J133" s="16">
        <v>0.041</v>
      </c>
      <c r="K133" s="16" t="s">
        <v>475</v>
      </c>
      <c r="L133" s="27"/>
      <c r="M133" s="27" t="s">
        <v>476</v>
      </c>
      <c r="N133" s="32" t="s">
        <v>62</v>
      </c>
    </row>
    <row r="134" s="2" customFormat="1" ht="102.75" customHeight="1" spans="1:14">
      <c r="A134" s="14">
        <v>122</v>
      </c>
      <c r="B134" s="15" t="s">
        <v>477</v>
      </c>
      <c r="C134" s="16" t="s">
        <v>19</v>
      </c>
      <c r="D134" s="15" t="s">
        <v>478</v>
      </c>
      <c r="E134" s="14">
        <v>8410</v>
      </c>
      <c r="F134" s="15" t="s">
        <v>27</v>
      </c>
      <c r="G134" s="14"/>
      <c r="H134" s="14">
        <v>8410</v>
      </c>
      <c r="I134" s="16" t="s">
        <v>28</v>
      </c>
      <c r="J134" s="16">
        <v>0</v>
      </c>
      <c r="K134" s="15" t="s">
        <v>479</v>
      </c>
      <c r="L134" s="27"/>
      <c r="M134" s="27" t="s">
        <v>476</v>
      </c>
      <c r="N134" s="32" t="s">
        <v>62</v>
      </c>
    </row>
    <row r="135" s="2" customFormat="1" ht="117" customHeight="1" spans="1:14">
      <c r="A135" s="14">
        <v>123</v>
      </c>
      <c r="B135" s="15" t="s">
        <v>480</v>
      </c>
      <c r="C135" s="16" t="s">
        <v>19</v>
      </c>
      <c r="D135" s="15" t="s">
        <v>481</v>
      </c>
      <c r="E135" s="14">
        <v>6000</v>
      </c>
      <c r="F135" s="15" t="s">
        <v>88</v>
      </c>
      <c r="G135" s="14"/>
      <c r="H135" s="14">
        <v>6000</v>
      </c>
      <c r="I135" s="16" t="s">
        <v>28</v>
      </c>
      <c r="J135" s="16">
        <v>97</v>
      </c>
      <c r="K135" s="15" t="s">
        <v>482</v>
      </c>
      <c r="L135" s="27" t="s">
        <v>483</v>
      </c>
      <c r="M135" s="27" t="s">
        <v>420</v>
      </c>
      <c r="N135" s="32" t="s">
        <v>62</v>
      </c>
    </row>
    <row r="136" s="2" customFormat="1" ht="54.95" customHeight="1" spans="1:14">
      <c r="A136" s="14">
        <v>124</v>
      </c>
      <c r="B136" s="15" t="s">
        <v>484</v>
      </c>
      <c r="C136" s="16"/>
      <c r="D136" s="15" t="s">
        <v>485</v>
      </c>
      <c r="E136" s="14">
        <v>18469</v>
      </c>
      <c r="F136" s="15" t="s">
        <v>88</v>
      </c>
      <c r="G136" s="14"/>
      <c r="H136" s="14">
        <v>18469</v>
      </c>
      <c r="I136" s="16" t="s">
        <v>28</v>
      </c>
      <c r="J136" s="16"/>
      <c r="K136" s="16"/>
      <c r="L136" s="27"/>
      <c r="M136" s="27" t="s">
        <v>426</v>
      </c>
      <c r="N136" s="32" t="s">
        <v>62</v>
      </c>
    </row>
    <row r="137" s="2" customFormat="1" ht="175.5" customHeight="1" spans="1:14">
      <c r="A137" s="14">
        <v>125</v>
      </c>
      <c r="B137" s="15" t="s">
        <v>486</v>
      </c>
      <c r="C137" s="16" t="s">
        <v>19</v>
      </c>
      <c r="D137" s="15" t="s">
        <v>487</v>
      </c>
      <c r="E137" s="14">
        <v>2000</v>
      </c>
      <c r="F137" s="15" t="s">
        <v>182</v>
      </c>
      <c r="G137" s="14"/>
      <c r="H137" s="14">
        <v>2000</v>
      </c>
      <c r="I137" s="16" t="s">
        <v>22</v>
      </c>
      <c r="J137" s="16">
        <v>810</v>
      </c>
      <c r="K137" s="15" t="s">
        <v>488</v>
      </c>
      <c r="L137" s="16" t="s">
        <v>489</v>
      </c>
      <c r="M137" s="27" t="s">
        <v>448</v>
      </c>
      <c r="N137" s="32" t="s">
        <v>62</v>
      </c>
    </row>
    <row r="138" s="2" customFormat="1" ht="95.25" customHeight="1" spans="1:14">
      <c r="A138" s="14">
        <v>126</v>
      </c>
      <c r="B138" s="15" t="s">
        <v>490</v>
      </c>
      <c r="C138" s="16" t="s">
        <v>19</v>
      </c>
      <c r="D138" s="15" t="s">
        <v>491</v>
      </c>
      <c r="E138" s="14">
        <v>4760</v>
      </c>
      <c r="F138" s="15" t="s">
        <v>182</v>
      </c>
      <c r="G138" s="14"/>
      <c r="H138" s="14">
        <v>1910</v>
      </c>
      <c r="I138" s="16" t="s">
        <v>22</v>
      </c>
      <c r="J138" s="16">
        <v>560</v>
      </c>
      <c r="K138" s="16" t="s">
        <v>492</v>
      </c>
      <c r="L138" s="27" t="s">
        <v>493</v>
      </c>
      <c r="M138" s="27" t="s">
        <v>250</v>
      </c>
      <c r="N138" s="32" t="s">
        <v>62</v>
      </c>
    </row>
    <row r="139" s="2" customFormat="1" ht="150" customHeight="1" spans="1:14">
      <c r="A139" s="14">
        <v>127</v>
      </c>
      <c r="B139" s="15" t="s">
        <v>494</v>
      </c>
      <c r="C139" s="16" t="s">
        <v>19</v>
      </c>
      <c r="D139" s="15" t="s">
        <v>495</v>
      </c>
      <c r="E139" s="14">
        <v>20000</v>
      </c>
      <c r="F139" s="15" t="s">
        <v>182</v>
      </c>
      <c r="G139" s="14"/>
      <c r="H139" s="14">
        <v>20000</v>
      </c>
      <c r="I139" s="16" t="s">
        <v>28</v>
      </c>
      <c r="J139" s="16">
        <v>0</v>
      </c>
      <c r="K139" s="16" t="s">
        <v>496</v>
      </c>
      <c r="L139" s="27" t="s">
        <v>497</v>
      </c>
      <c r="M139" s="27" t="s">
        <v>476</v>
      </c>
      <c r="N139" s="32" t="s">
        <v>62</v>
      </c>
    </row>
    <row r="140" s="2" customFormat="1" ht="196.5" customHeight="1" spans="1:14">
      <c r="A140" s="14">
        <v>128</v>
      </c>
      <c r="B140" s="15" t="s">
        <v>498</v>
      </c>
      <c r="C140" s="16" t="s">
        <v>19</v>
      </c>
      <c r="D140" s="15" t="s">
        <v>499</v>
      </c>
      <c r="E140" s="14">
        <v>1500</v>
      </c>
      <c r="F140" s="15" t="s">
        <v>27</v>
      </c>
      <c r="G140" s="14"/>
      <c r="H140" s="14">
        <v>1500</v>
      </c>
      <c r="I140" s="16" t="s">
        <v>22</v>
      </c>
      <c r="J140" s="16">
        <v>0</v>
      </c>
      <c r="K140" s="27" t="s">
        <v>500</v>
      </c>
      <c r="L140" s="27" t="s">
        <v>501</v>
      </c>
      <c r="M140" s="27" t="s">
        <v>448</v>
      </c>
      <c r="N140" s="32" t="s">
        <v>62</v>
      </c>
    </row>
    <row r="141" s="2" customFormat="1" ht="164.25" customHeight="1" spans="1:14">
      <c r="A141" s="14">
        <v>129</v>
      </c>
      <c r="B141" s="15" t="s">
        <v>502</v>
      </c>
      <c r="C141" s="16" t="s">
        <v>19</v>
      </c>
      <c r="D141" s="15" t="s">
        <v>503</v>
      </c>
      <c r="E141" s="14">
        <v>3420</v>
      </c>
      <c r="F141" s="15" t="s">
        <v>27</v>
      </c>
      <c r="G141" s="14"/>
      <c r="H141" s="14">
        <v>3420</v>
      </c>
      <c r="I141" s="16" t="s">
        <v>28</v>
      </c>
      <c r="J141" s="16">
        <v>0</v>
      </c>
      <c r="K141" s="16" t="s">
        <v>504</v>
      </c>
      <c r="L141" s="27" t="s">
        <v>505</v>
      </c>
      <c r="M141" s="27" t="s">
        <v>448</v>
      </c>
      <c r="N141" s="32" t="s">
        <v>62</v>
      </c>
    </row>
    <row r="142" s="2" customFormat="1" ht="111.75" customHeight="1" spans="1:14">
      <c r="A142" s="14">
        <v>130</v>
      </c>
      <c r="B142" s="15" t="s">
        <v>506</v>
      </c>
      <c r="C142" s="16" t="s">
        <v>19</v>
      </c>
      <c r="D142" s="15" t="s">
        <v>507</v>
      </c>
      <c r="E142" s="14">
        <v>1500</v>
      </c>
      <c r="F142" s="15" t="s">
        <v>27</v>
      </c>
      <c r="G142" s="14"/>
      <c r="H142" s="14">
        <v>1500</v>
      </c>
      <c r="I142" s="16" t="s">
        <v>28</v>
      </c>
      <c r="J142" s="16">
        <v>0</v>
      </c>
      <c r="K142" s="16" t="s">
        <v>508</v>
      </c>
      <c r="L142" s="27" t="s">
        <v>465</v>
      </c>
      <c r="M142" s="27" t="s">
        <v>448</v>
      </c>
      <c r="N142" s="32" t="s">
        <v>62</v>
      </c>
    </row>
    <row r="143" s="2" customFormat="1" ht="62.25" customHeight="1" spans="1:14">
      <c r="A143" s="14">
        <v>131</v>
      </c>
      <c r="B143" s="15" t="s">
        <v>509</v>
      </c>
      <c r="C143" s="16" t="s">
        <v>19</v>
      </c>
      <c r="D143" s="15" t="s">
        <v>510</v>
      </c>
      <c r="E143" s="14">
        <v>2827</v>
      </c>
      <c r="F143" s="15" t="s">
        <v>27</v>
      </c>
      <c r="G143" s="14"/>
      <c r="H143" s="14">
        <v>2827</v>
      </c>
      <c r="I143" s="16" t="s">
        <v>22</v>
      </c>
      <c r="J143" s="16">
        <v>1600</v>
      </c>
      <c r="K143" s="16" t="s">
        <v>511</v>
      </c>
      <c r="L143" s="27"/>
      <c r="M143" s="27" t="s">
        <v>512</v>
      </c>
      <c r="N143" s="32" t="s">
        <v>62</v>
      </c>
    </row>
    <row r="144" s="2" customFormat="1" ht="62.25" customHeight="1" spans="1:14">
      <c r="A144" s="14">
        <v>132</v>
      </c>
      <c r="B144" s="18" t="s">
        <v>513</v>
      </c>
      <c r="C144" s="28" t="s">
        <v>19</v>
      </c>
      <c r="D144" s="18" t="s">
        <v>514</v>
      </c>
      <c r="E144" s="19">
        <v>5000</v>
      </c>
      <c r="F144" s="18">
        <v>2019</v>
      </c>
      <c r="G144" s="19"/>
      <c r="H144" s="19">
        <v>5000</v>
      </c>
      <c r="I144" s="28" t="s">
        <v>28</v>
      </c>
      <c r="J144" s="16"/>
      <c r="K144" s="16"/>
      <c r="L144" s="27"/>
      <c r="M144" s="27"/>
      <c r="N144" s="34" t="s">
        <v>62</v>
      </c>
    </row>
    <row r="145" s="2" customFormat="1" ht="39" customHeight="1" spans="1:14">
      <c r="A145" s="14"/>
      <c r="B145" s="25" t="s">
        <v>515</v>
      </c>
      <c r="C145" s="26"/>
      <c r="D145" s="25"/>
      <c r="E145" s="26">
        <f t="shared" ref="E145:J145" si="7">SUM(E146:E147)</f>
        <v>10000</v>
      </c>
      <c r="F145" s="26"/>
      <c r="G145" s="26"/>
      <c r="H145" s="26">
        <f t="shared" si="7"/>
        <v>10000</v>
      </c>
      <c r="I145" s="26"/>
      <c r="J145" s="26">
        <f t="shared" si="7"/>
        <v>3660</v>
      </c>
      <c r="K145" s="35"/>
      <c r="L145" s="35"/>
      <c r="M145" s="27"/>
      <c r="N145" s="32"/>
    </row>
    <row r="146" s="2" customFormat="1" ht="59.25" customHeight="1" spans="1:14">
      <c r="A146" s="14">
        <v>133</v>
      </c>
      <c r="B146" s="17" t="s">
        <v>516</v>
      </c>
      <c r="C146" s="14" t="s">
        <v>517</v>
      </c>
      <c r="D146" s="17" t="s">
        <v>518</v>
      </c>
      <c r="E146" s="14">
        <v>5000</v>
      </c>
      <c r="F146" s="14" t="s">
        <v>45</v>
      </c>
      <c r="G146" s="14"/>
      <c r="H146" s="14">
        <v>5000</v>
      </c>
      <c r="I146" s="16" t="s">
        <v>22</v>
      </c>
      <c r="J146" s="16">
        <v>3250</v>
      </c>
      <c r="K146" s="16" t="s">
        <v>519</v>
      </c>
      <c r="L146" s="16" t="s">
        <v>520</v>
      </c>
      <c r="M146" s="27" t="s">
        <v>521</v>
      </c>
      <c r="N146" s="32"/>
    </row>
    <row r="147" s="2" customFormat="1" ht="59.25" customHeight="1" spans="1:14">
      <c r="A147" s="14">
        <v>134</v>
      </c>
      <c r="B147" s="17" t="s">
        <v>522</v>
      </c>
      <c r="C147" s="14" t="s">
        <v>43</v>
      </c>
      <c r="D147" s="17" t="s">
        <v>523</v>
      </c>
      <c r="E147" s="14">
        <v>5000</v>
      </c>
      <c r="F147" s="14" t="s">
        <v>45</v>
      </c>
      <c r="G147" s="14"/>
      <c r="H147" s="14">
        <v>5000</v>
      </c>
      <c r="I147" s="14" t="s">
        <v>22</v>
      </c>
      <c r="J147" s="14">
        <v>410</v>
      </c>
      <c r="K147" s="27"/>
      <c r="L147" s="27" t="s">
        <v>524</v>
      </c>
      <c r="M147" s="27" t="s">
        <v>525</v>
      </c>
      <c r="N147" s="32"/>
    </row>
    <row r="148" s="2" customFormat="1" ht="42.75" customHeight="1" spans="1:14">
      <c r="A148" s="14"/>
      <c r="B148" s="25" t="s">
        <v>526</v>
      </c>
      <c r="C148" s="26"/>
      <c r="D148" s="25"/>
      <c r="E148" s="26">
        <f t="shared" ref="E148:J148" si="8">SUM(E149:E158)</f>
        <v>68752.39</v>
      </c>
      <c r="F148" s="26"/>
      <c r="G148" s="26">
        <f t="shared" si="8"/>
        <v>2500</v>
      </c>
      <c r="H148" s="26">
        <f t="shared" si="8"/>
        <v>48430.39</v>
      </c>
      <c r="I148" s="26">
        <f t="shared" si="8"/>
        <v>0</v>
      </c>
      <c r="J148" s="26">
        <f t="shared" si="8"/>
        <v>12020.13</v>
      </c>
      <c r="K148" s="54"/>
      <c r="L148" s="27"/>
      <c r="M148" s="27"/>
      <c r="N148" s="32"/>
    </row>
    <row r="149" s="2" customFormat="1" ht="60" customHeight="1" spans="1:14">
      <c r="A149" s="14">
        <v>135</v>
      </c>
      <c r="B149" s="17" t="s">
        <v>527</v>
      </c>
      <c r="C149" s="14" t="s">
        <v>121</v>
      </c>
      <c r="D149" s="17" t="s">
        <v>528</v>
      </c>
      <c r="E149" s="14">
        <v>7850</v>
      </c>
      <c r="F149" s="14" t="s">
        <v>529</v>
      </c>
      <c r="G149" s="14">
        <v>2500</v>
      </c>
      <c r="H149" s="14">
        <v>5350</v>
      </c>
      <c r="I149" s="14" t="s">
        <v>22</v>
      </c>
      <c r="J149" s="14">
        <v>7850</v>
      </c>
      <c r="K149" s="54" t="s">
        <v>76</v>
      </c>
      <c r="L149" s="27" t="s">
        <v>530</v>
      </c>
      <c r="M149" s="27" t="s">
        <v>300</v>
      </c>
      <c r="N149" s="32"/>
    </row>
    <row r="150" s="2" customFormat="1" ht="144" customHeight="1" spans="1:14">
      <c r="A150" s="14">
        <v>136</v>
      </c>
      <c r="B150" s="15" t="s">
        <v>531</v>
      </c>
      <c r="C150" s="16"/>
      <c r="D150" s="15" t="s">
        <v>532</v>
      </c>
      <c r="E150" s="14">
        <v>32000</v>
      </c>
      <c r="F150" s="15" t="s">
        <v>533</v>
      </c>
      <c r="G150" s="16"/>
      <c r="H150" s="14">
        <v>18000</v>
      </c>
      <c r="I150" s="14" t="s">
        <v>28</v>
      </c>
      <c r="J150" s="14">
        <v>0</v>
      </c>
      <c r="K150" s="16">
        <v>0</v>
      </c>
      <c r="L150" s="27" t="s">
        <v>534</v>
      </c>
      <c r="M150" s="27" t="s">
        <v>535</v>
      </c>
      <c r="N150" s="32" t="s">
        <v>62</v>
      </c>
    </row>
    <row r="151" s="2" customFormat="1" ht="45.75" customHeight="1" spans="1:14">
      <c r="A151" s="14">
        <v>137</v>
      </c>
      <c r="B151" s="17" t="s">
        <v>536</v>
      </c>
      <c r="C151" s="27" t="s">
        <v>537</v>
      </c>
      <c r="D151" s="17" t="s">
        <v>538</v>
      </c>
      <c r="E151" s="14">
        <v>1297</v>
      </c>
      <c r="F151" s="14" t="s">
        <v>358</v>
      </c>
      <c r="G151" s="14"/>
      <c r="H151" s="14">
        <v>1297</v>
      </c>
      <c r="I151" s="14" t="s">
        <v>22</v>
      </c>
      <c r="J151" s="14">
        <v>531</v>
      </c>
      <c r="K151" s="27" t="s">
        <v>539</v>
      </c>
      <c r="L151" s="27"/>
      <c r="M151" s="27" t="s">
        <v>250</v>
      </c>
      <c r="N151" s="32"/>
    </row>
    <row r="152" s="2" customFormat="1" ht="47.25" customHeight="1" spans="1:14">
      <c r="A152" s="14">
        <v>138</v>
      </c>
      <c r="B152" s="17" t="s">
        <v>540</v>
      </c>
      <c r="C152" s="27" t="s">
        <v>537</v>
      </c>
      <c r="D152" s="17" t="s">
        <v>538</v>
      </c>
      <c r="E152" s="14">
        <v>1060</v>
      </c>
      <c r="F152" s="14" t="s">
        <v>45</v>
      </c>
      <c r="G152" s="14"/>
      <c r="H152" s="14">
        <v>1060</v>
      </c>
      <c r="I152" s="14" t="s">
        <v>22</v>
      </c>
      <c r="J152" s="14">
        <v>600</v>
      </c>
      <c r="K152" s="27" t="s">
        <v>541</v>
      </c>
      <c r="L152" s="27" t="s">
        <v>542</v>
      </c>
      <c r="M152" s="27" t="s">
        <v>341</v>
      </c>
      <c r="N152" s="32"/>
    </row>
    <row r="153" s="2" customFormat="1" ht="47.25" customHeight="1" spans="1:14">
      <c r="A153" s="14">
        <v>139</v>
      </c>
      <c r="B153" s="17" t="s">
        <v>543</v>
      </c>
      <c r="C153" s="14" t="s">
        <v>43</v>
      </c>
      <c r="D153" s="17" t="s">
        <v>544</v>
      </c>
      <c r="E153" s="14">
        <v>8000</v>
      </c>
      <c r="F153" s="14" t="s">
        <v>529</v>
      </c>
      <c r="G153" s="14"/>
      <c r="H153" s="14">
        <v>8000</v>
      </c>
      <c r="I153" s="14" t="s">
        <v>28</v>
      </c>
      <c r="J153" s="14">
        <v>0</v>
      </c>
      <c r="K153" s="27" t="s">
        <v>108</v>
      </c>
      <c r="L153" s="27"/>
      <c r="M153" s="27" t="s">
        <v>250</v>
      </c>
      <c r="N153" s="32"/>
    </row>
    <row r="154" s="2" customFormat="1" ht="116.25" customHeight="1" spans="1:14">
      <c r="A154" s="14">
        <v>140</v>
      </c>
      <c r="B154" s="17" t="s">
        <v>545</v>
      </c>
      <c r="C154" s="27" t="s">
        <v>43</v>
      </c>
      <c r="D154" s="17" t="s">
        <v>546</v>
      </c>
      <c r="E154" s="14">
        <v>928.39</v>
      </c>
      <c r="F154" s="14" t="s">
        <v>529</v>
      </c>
      <c r="G154" s="14"/>
      <c r="H154" s="14">
        <v>928.39</v>
      </c>
      <c r="I154" s="14" t="s">
        <v>22</v>
      </c>
      <c r="J154" s="37">
        <v>789.13</v>
      </c>
      <c r="K154" s="54">
        <v>0.85</v>
      </c>
      <c r="L154" s="27" t="s">
        <v>547</v>
      </c>
      <c r="M154" s="27" t="s">
        <v>250</v>
      </c>
      <c r="N154" s="32" t="s">
        <v>548</v>
      </c>
    </row>
    <row r="155" s="2" customFormat="1" ht="73.5" customHeight="1" spans="1:14">
      <c r="A155" s="14">
        <v>141</v>
      </c>
      <c r="B155" s="17" t="s">
        <v>549</v>
      </c>
      <c r="C155" s="14"/>
      <c r="D155" s="17" t="s">
        <v>550</v>
      </c>
      <c r="E155" s="14">
        <v>4228</v>
      </c>
      <c r="F155" s="14"/>
      <c r="G155" s="14"/>
      <c r="H155" s="14">
        <v>4228</v>
      </c>
      <c r="I155" s="14" t="s">
        <v>22</v>
      </c>
      <c r="J155" s="14">
        <v>1500</v>
      </c>
      <c r="K155" s="27"/>
      <c r="L155" s="27"/>
      <c r="M155" s="27" t="s">
        <v>224</v>
      </c>
      <c r="N155" s="32" t="s">
        <v>62</v>
      </c>
    </row>
    <row r="156" s="2" customFormat="1" ht="55.5" customHeight="1" spans="1:14">
      <c r="A156" s="14">
        <v>142</v>
      </c>
      <c r="B156" s="17" t="s">
        <v>551</v>
      </c>
      <c r="C156" s="14" t="s">
        <v>19</v>
      </c>
      <c r="D156" s="17" t="s">
        <v>552</v>
      </c>
      <c r="E156" s="14">
        <v>3822</v>
      </c>
      <c r="F156" s="14"/>
      <c r="G156" s="14"/>
      <c r="H156" s="14"/>
      <c r="I156" s="14"/>
      <c r="J156" s="14"/>
      <c r="K156" s="27"/>
      <c r="L156" s="27"/>
      <c r="M156" s="27" t="s">
        <v>553</v>
      </c>
      <c r="N156" s="32" t="s">
        <v>62</v>
      </c>
    </row>
    <row r="157" s="2" customFormat="1" ht="33" customHeight="1" spans="1:14">
      <c r="A157" s="14">
        <v>143</v>
      </c>
      <c r="B157" s="17" t="s">
        <v>554</v>
      </c>
      <c r="C157" s="14" t="s">
        <v>43</v>
      </c>
      <c r="D157" s="17" t="s">
        <v>555</v>
      </c>
      <c r="E157" s="14">
        <v>8000</v>
      </c>
      <c r="F157" s="14" t="s">
        <v>45</v>
      </c>
      <c r="G157" s="14"/>
      <c r="H157" s="14">
        <v>8000</v>
      </c>
      <c r="I157" s="14" t="s">
        <v>28</v>
      </c>
      <c r="J157" s="14">
        <v>0</v>
      </c>
      <c r="K157" s="27"/>
      <c r="L157" s="27" t="s">
        <v>556</v>
      </c>
      <c r="M157" s="27" t="s">
        <v>354</v>
      </c>
      <c r="N157" s="32"/>
    </row>
    <row r="158" s="2" customFormat="1" ht="52.5" customHeight="1" spans="1:14">
      <c r="A158" s="14">
        <v>144</v>
      </c>
      <c r="B158" s="17" t="s">
        <v>557</v>
      </c>
      <c r="C158" s="14" t="s">
        <v>19</v>
      </c>
      <c r="D158" s="17" t="s">
        <v>558</v>
      </c>
      <c r="E158" s="14">
        <v>1567</v>
      </c>
      <c r="F158" s="15" t="s">
        <v>182</v>
      </c>
      <c r="G158" s="14"/>
      <c r="H158" s="14">
        <v>1567</v>
      </c>
      <c r="I158" s="14" t="s">
        <v>22</v>
      </c>
      <c r="J158" s="14">
        <v>750</v>
      </c>
      <c r="K158" s="27" t="s">
        <v>559</v>
      </c>
      <c r="L158" s="27" t="s">
        <v>560</v>
      </c>
      <c r="M158" s="27" t="s">
        <v>561</v>
      </c>
      <c r="N158" s="32" t="s">
        <v>62</v>
      </c>
    </row>
    <row r="159" s="2" customFormat="1" ht="16.5" customHeight="1" spans="1:14">
      <c r="A159" s="14"/>
      <c r="B159" s="25" t="s">
        <v>562</v>
      </c>
      <c r="C159" s="26"/>
      <c r="D159" s="25"/>
      <c r="E159" s="26">
        <f>SUM(E160:E160)</f>
        <v>2646</v>
      </c>
      <c r="F159" s="26"/>
      <c r="G159" s="26"/>
      <c r="H159" s="26">
        <v>2646</v>
      </c>
      <c r="I159" s="26"/>
      <c r="J159" s="26">
        <v>1602.11</v>
      </c>
      <c r="K159" s="35"/>
      <c r="L159" s="35"/>
      <c r="M159" s="27"/>
      <c r="N159" s="32"/>
    </row>
    <row r="160" s="2" customFormat="1" ht="40.5" customHeight="1" spans="1:14">
      <c r="A160" s="14">
        <v>145</v>
      </c>
      <c r="B160" s="17" t="s">
        <v>563</v>
      </c>
      <c r="C160" s="14" t="s">
        <v>43</v>
      </c>
      <c r="D160" s="17" t="s">
        <v>564</v>
      </c>
      <c r="E160" s="14">
        <v>2646</v>
      </c>
      <c r="F160" s="14" t="s">
        <v>45</v>
      </c>
      <c r="G160" s="14"/>
      <c r="H160" s="14">
        <v>2646</v>
      </c>
      <c r="I160" s="14" t="s">
        <v>22</v>
      </c>
      <c r="J160" s="14">
        <v>1602.11</v>
      </c>
      <c r="K160" s="57">
        <v>0.6054</v>
      </c>
      <c r="L160" s="27" t="s">
        <v>565</v>
      </c>
      <c r="M160" s="27" t="s">
        <v>566</v>
      </c>
      <c r="N160" s="32"/>
    </row>
    <row r="161" s="2" customFormat="1" ht="28.5" customHeight="1" spans="1:14">
      <c r="A161" s="14"/>
      <c r="B161" s="25" t="s">
        <v>567</v>
      </c>
      <c r="C161" s="26"/>
      <c r="D161" s="25"/>
      <c r="E161" s="26"/>
      <c r="F161" s="26"/>
      <c r="G161" s="26"/>
      <c r="H161" s="26"/>
      <c r="I161" s="26"/>
      <c r="J161" s="26">
        <f>SUM(J7:J160)</f>
        <v>1882597.562</v>
      </c>
      <c r="K161" s="35"/>
      <c r="L161" s="35"/>
      <c r="M161" s="27"/>
      <c r="N161" s="32"/>
    </row>
    <row r="162" s="2" customFormat="1" ht="30" customHeight="1" spans="1:14">
      <c r="A162" s="14">
        <v>146</v>
      </c>
      <c r="B162" s="17" t="s">
        <v>568</v>
      </c>
      <c r="C162" s="14"/>
      <c r="D162" s="17" t="s">
        <v>569</v>
      </c>
      <c r="E162" s="14"/>
      <c r="F162" s="14"/>
      <c r="G162" s="14"/>
      <c r="H162" s="14"/>
      <c r="I162" s="14"/>
      <c r="J162" s="14"/>
      <c r="K162" s="27"/>
      <c r="L162" s="27"/>
      <c r="M162" s="27"/>
      <c r="N162" s="32" t="s">
        <v>570</v>
      </c>
    </row>
    <row r="164" spans="1:13">
      <c r="A164" s="55" t="s">
        <v>571</v>
      </c>
      <c r="B164" s="55"/>
      <c r="C164" s="55"/>
      <c r="D164" s="55"/>
      <c r="E164" s="55"/>
      <c r="F164" s="56"/>
      <c r="G164" s="56"/>
      <c r="H164" s="56"/>
      <c r="I164" s="56"/>
      <c r="J164" s="56"/>
      <c r="K164" s="56"/>
      <c r="L164" s="56"/>
      <c r="M164" s="56"/>
    </row>
    <row r="165" spans="1:14">
      <c r="A165" s="55"/>
      <c r="B165" s="55"/>
      <c r="C165" s="55"/>
      <c r="D165" s="55"/>
      <c r="E165" s="55"/>
      <c r="F165" s="56"/>
      <c r="G165" s="56"/>
      <c r="H165" s="56"/>
      <c r="I165" s="56"/>
      <c r="J165" s="56"/>
      <c r="K165" s="56"/>
      <c r="L165" s="56"/>
      <c r="M165" s="56"/>
      <c r="N165" s="4"/>
    </row>
  </sheetData>
  <mergeCells count="18">
    <mergeCell ref="A1:B1"/>
    <mergeCell ref="A2:N2"/>
    <mergeCell ref="A164:M164"/>
    <mergeCell ref="A165:M16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511805555555556" right="0.511805555555556" top="0.590277777777778" bottom="0.786805555555556" header="0.590277777777778" footer="0.511805555555556"/>
  <pageSetup paperSize="9" scale="90" firstPageNumber="44" orientation="landscape" useFirstPageNumber="1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20190121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zhengfu518-2</dc:creator>
  <cp:lastModifiedBy>Administrator</cp:lastModifiedBy>
  <dcterms:created xsi:type="dcterms:W3CDTF">2016-02-19T08:25:00Z</dcterms:created>
  <cp:lastPrinted>2018-12-14T08:40:00Z</cp:lastPrinted>
  <dcterms:modified xsi:type="dcterms:W3CDTF">2019-01-24T07:44:15Z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  <property fmtid="{D5CDD505-2E9C-101B-9397-08002B2CF9AE}" pid="3" name="KSORubyTemplateID" linkTarget="0">
    <vt:lpwstr>11</vt:lpwstr>
  </property>
</Properties>
</file>