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19420" windowHeight="11020"/>
  </bookViews>
  <sheets>
    <sheet name="附件1" sheetId="9" r:id="rId1"/>
    <sheet name="附件2" sheetId="10" r:id="rId2"/>
    <sheet name="附件3" sheetId="3" r:id="rId3"/>
  </sheets>
  <definedNames>
    <definedName name="_xlnm.Print_Area" localSheetId="0">附件1!$A$1:$P$13</definedName>
    <definedName name="_xlnm.Print_Area" localSheetId="1">附件2!$A$1:$S$13</definedName>
    <definedName name="_xlnm.Print_Titles" localSheetId="0">附件1!$1:$4</definedName>
    <definedName name="_xlnm.Print_Titles" localSheetId="1">附件2!$1:$4</definedName>
  </definedNames>
  <calcPr calcId="125725"/>
</workbook>
</file>

<file path=xl/calcChain.xml><?xml version="1.0" encoding="utf-8"?>
<calcChain xmlns="http://schemas.openxmlformats.org/spreadsheetml/2006/main">
  <c r="L10" i="9"/>
  <c r="G10"/>
  <c r="J6"/>
  <c r="J7"/>
  <c r="J8"/>
  <c r="J9"/>
  <c r="J5"/>
  <c r="D10" i="10"/>
  <c r="J6"/>
  <c r="J7"/>
  <c r="J8"/>
  <c r="J9"/>
  <c r="J5"/>
  <c r="K6"/>
  <c r="K7"/>
  <c r="K8"/>
  <c r="K9"/>
  <c r="K5"/>
  <c r="L10"/>
  <c r="G10"/>
  <c r="K7" i="9"/>
  <c r="K6"/>
  <c r="K5"/>
  <c r="P5" i="10"/>
  <c r="P7"/>
  <c r="P8"/>
  <c r="P9" l="1"/>
  <c r="P6"/>
  <c r="J10"/>
  <c r="J10" i="9"/>
</calcChain>
</file>

<file path=xl/sharedStrings.xml><?xml version="1.0" encoding="utf-8"?>
<sst xmlns="http://schemas.openxmlformats.org/spreadsheetml/2006/main" count="164" uniqueCount="85">
  <si>
    <t>序号</t>
  </si>
  <si>
    <t>幢(栋)号</t>
  </si>
  <si>
    <t>房号</t>
  </si>
  <si>
    <t>楼层(F)</t>
  </si>
  <si>
    <t>户型</t>
  </si>
  <si>
    <t>层高（m)</t>
  </si>
  <si>
    <t>建筑面积（㎡）</t>
  </si>
  <si>
    <t>分摊的共有建筑面积（㎡）</t>
  </si>
  <si>
    <t>套内建筑面积（㎡）</t>
  </si>
  <si>
    <t>建筑面积单价（元/㎡）</t>
  </si>
  <si>
    <t>套内建筑面积销售单价（元/㎡）</t>
  </si>
  <si>
    <t>总售价(元)</t>
  </si>
  <si>
    <t>优惠折扣及其条件</t>
  </si>
  <si>
    <t>销售
状态</t>
  </si>
  <si>
    <t>交付标准</t>
  </si>
  <si>
    <t>备注</t>
  </si>
  <si>
    <t>最近一次备案时间</t>
  </si>
  <si>
    <t>最近一次备案价格</t>
  </si>
  <si>
    <t>与上次价格相比涨幅及降幅</t>
  </si>
  <si>
    <t xml:space="preserve">注：
1、销售价格构成包括合理的开发建设成本、费用、税金和利润等；与商品房配套建设的各项基础设施，包括供水、供电、供气、通讯、有线电视、安全监控系统、信报箱等建设费用，一律计入开发建设成本，不得在房价外另行收取。
2、建筑面积=套内建筑面积+分摊的共有建筑面积。
</t>
  </si>
  <si>
    <t>汕尾市商品房销售价格相关信息公示表</t>
  </si>
  <si>
    <t>项目概况</t>
  </si>
  <si>
    <t>楼盘名称</t>
  </si>
  <si>
    <t>座落位置</t>
  </si>
  <si>
    <t>总建筑面积</t>
  </si>
  <si>
    <t>规划总套数</t>
  </si>
  <si>
    <t>土地性质</t>
  </si>
  <si>
    <t>土地使用起止年限</t>
  </si>
  <si>
    <t>容积率</t>
  </si>
  <si>
    <t>绿化率</t>
  </si>
  <si>
    <t>车位数量及配比率</t>
  </si>
  <si>
    <t>建筑结构</t>
  </si>
  <si>
    <t>当期销售
楼盘概况</t>
  </si>
  <si>
    <t>建筑面积</t>
  </si>
  <si>
    <t>房屋套数</t>
  </si>
  <si>
    <t>装修状况</t>
  </si>
  <si>
    <t>基础设施配套情况</t>
  </si>
  <si>
    <t>代收代办费用</t>
  </si>
  <si>
    <t>收费项目</t>
  </si>
  <si>
    <t>收费标准</t>
  </si>
  <si>
    <t>收费依据</t>
  </si>
  <si>
    <t>委托单位名称</t>
  </si>
  <si>
    <t>前期物业服务</t>
  </si>
  <si>
    <t>服务单位名称</t>
  </si>
  <si>
    <t>服务内容及其标准</t>
  </si>
  <si>
    <t>其他相关
信息</t>
  </si>
  <si>
    <t>四房两厅两卫</t>
  </si>
  <si>
    <t>毛坯</t>
    <phoneticPr fontId="1" type="noConversion"/>
  </si>
  <si>
    <t>未售</t>
    <phoneticPr fontId="1" type="noConversion"/>
  </si>
  <si>
    <t>/</t>
    <phoneticPr fontId="1" type="noConversion"/>
  </si>
  <si>
    <t>重新申报</t>
    <phoneticPr fontId="1" type="noConversion"/>
  </si>
  <si>
    <t>秦华鼎苑</t>
    <phoneticPr fontId="1" type="noConversion"/>
  </si>
  <si>
    <t>陆河大道</t>
    <phoneticPr fontId="1" type="noConversion"/>
  </si>
  <si>
    <t>58934.48㎡</t>
    <phoneticPr fontId="1" type="noConversion"/>
  </si>
  <si>
    <t>城镇住宅；其他商服</t>
    <phoneticPr fontId="1" type="noConversion"/>
  </si>
  <si>
    <t>2018年12月20日-2088年12月20日</t>
    <phoneticPr fontId="1" type="noConversion"/>
  </si>
  <si>
    <t>459个</t>
    <phoneticPr fontId="1" type="noConversion"/>
  </si>
  <si>
    <t>陆河华安物业管理有限公司</t>
    <phoneticPr fontId="1" type="noConversion"/>
  </si>
  <si>
    <t>1.8元</t>
    <phoneticPr fontId="1" type="noConversion"/>
  </si>
  <si>
    <t>注：代收代办由购房者自愿选择                                                                企业物价员：余成振</t>
    <phoneticPr fontId="1" type="noConversion"/>
  </si>
  <si>
    <t>价格举报投诉电话：12345                                                                     企业投诉电话：5586002</t>
    <phoneticPr fontId="1" type="noConversion"/>
  </si>
  <si>
    <t>依据合同</t>
    <phoneticPr fontId="1" type="noConversion"/>
  </si>
  <si>
    <t>无</t>
    <phoneticPr fontId="1" type="noConversion"/>
  </si>
  <si>
    <t>钢筋混凝土</t>
    <phoneticPr fontId="1" type="noConversion"/>
  </si>
  <si>
    <t>陆河发改价格（2021）9号</t>
    <phoneticPr fontId="1" type="noConversion"/>
  </si>
  <si>
    <r>
      <t>房地产开发企业名称或中介服务机构名称： 陆河秦华旅游开发有限公司      预售许可证号码或现售备案证书号码：</t>
    </r>
    <r>
      <rPr>
        <sz val="9"/>
        <color indexed="8"/>
        <rFont val="仿宋_GB2312"/>
        <family val="3"/>
        <charset val="134"/>
      </rPr>
      <t>（陆售许）现字第（2022）001号</t>
    </r>
    <phoneticPr fontId="1" type="noConversion"/>
  </si>
  <si>
    <r>
      <t>房地产开发企业名称或中介服务机构名称：陆河秦华旅游开发有限公司</t>
    </r>
    <r>
      <rPr>
        <sz val="10.5"/>
        <color indexed="8"/>
        <rFont val="宋体"/>
        <family val="3"/>
        <charset val="134"/>
      </rPr>
      <t xml:space="preserve">                                                                </t>
    </r>
    <r>
      <rPr>
        <sz val="10.5"/>
        <color indexed="8"/>
        <rFont val="宋体"/>
        <family val="3"/>
        <charset val="134"/>
      </rPr>
      <t>项目(楼盘)名称：秦华鼎苑</t>
    </r>
    <phoneticPr fontId="1" type="noConversion"/>
  </si>
  <si>
    <t>统计汇总</t>
  </si>
  <si>
    <t>套均建筑面积（㎡/套）</t>
  </si>
  <si>
    <t>总建筑面积（㎡）</t>
  </si>
  <si>
    <t>建筑面积均价(元/㎡)</t>
  </si>
  <si>
    <t>地面建筑
最高层数(F)</t>
  </si>
  <si>
    <t>汕尾市商品房销售价目表(住宅)</t>
    <phoneticPr fontId="6" type="noConversion"/>
  </si>
  <si>
    <t>汕尾市商品房销售价目表(住宅)</t>
    <phoneticPr fontId="6" type="noConversion"/>
  </si>
  <si>
    <t>未售</t>
  </si>
  <si>
    <t>毛坯</t>
  </si>
  <si>
    <t>重新申报</t>
  </si>
  <si>
    <t>A座302</t>
  </si>
  <si>
    <t>A座402</t>
  </si>
  <si>
    <t>B座302</t>
  </si>
  <si>
    <t>本次申请后不低于9折</t>
    <phoneticPr fontId="6" type="noConversion"/>
  </si>
  <si>
    <t>本次申请后不低于9折</t>
    <phoneticPr fontId="6" type="noConversion"/>
  </si>
  <si>
    <t>A座3201</t>
  </si>
  <si>
    <t>A座3202</t>
  </si>
  <si>
    <r>
      <t>预售许可证号码或现售备案证书号码：（陆售许）现字第（2022）001号                                                               最后更新日期：</t>
    </r>
    <r>
      <rPr>
        <sz val="10.5"/>
        <color indexed="8"/>
        <rFont val="宋体"/>
        <family val="3"/>
        <charset val="134"/>
      </rPr>
      <t>2026年9月29日</t>
    </r>
    <phoneticPr fontId="1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</si>
</sst>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0_);[Red]\(0\)"/>
    <numFmt numFmtId="177" formatCode="0.00_ "/>
    <numFmt numFmtId="178" formatCode="0_ "/>
  </numFmts>
  <fonts count="2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color indexed="8"/>
      <name val="仿宋_GB2312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22"/>
      <color theme="1"/>
      <name val="方正小标宋简体"/>
      <charset val="134"/>
    </font>
    <font>
      <sz val="10.5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65">
    <xf numFmtId="0" fontId="0" fillId="0" borderId="0" xfId="0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justify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9" fillId="0" borderId="4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7" fontId="2" fillId="0" borderId="1" xfId="0" applyNumberFormat="1" applyFont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78" fontId="10" fillId="2" borderId="2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0" fillId="0" borderId="10" xfId="5" applyFont="1" applyBorder="1" applyAlignment="1">
      <alignment horizontal="center" vertical="center" wrapText="1"/>
    </xf>
    <xf numFmtId="0" fontId="20" fillId="0" borderId="10" xfId="5" applyFont="1" applyBorder="1" applyAlignment="1">
      <alignment horizontal="left" vertical="center" wrapText="1"/>
    </xf>
    <xf numFmtId="0" fontId="20" fillId="0" borderId="10" xfId="5" applyFont="1" applyBorder="1" applyAlignment="1">
      <alignment vertical="center" wrapText="1"/>
    </xf>
    <xf numFmtId="0" fontId="19" fillId="0" borderId="1" xfId="5" applyFont="1" applyBorder="1">
      <alignment vertical="center"/>
    </xf>
    <xf numFmtId="0" fontId="0" fillId="0" borderId="0" xfId="0" applyAlignment="1">
      <alignment horizontal="center" vertical="center"/>
    </xf>
    <xf numFmtId="4" fontId="22" fillId="0" borderId="1" xfId="5" applyNumberFormat="1" applyFont="1" applyFill="1" applyBorder="1" applyAlignment="1">
      <alignment horizontal="center" vertical="center" wrapText="1"/>
    </xf>
    <xf numFmtId="178" fontId="20" fillId="0" borderId="11" xfId="5" applyNumberFormat="1" applyFont="1" applyBorder="1" applyAlignment="1">
      <alignment horizontal="center" vertical="center" wrapText="1"/>
    </xf>
    <xf numFmtId="31" fontId="23" fillId="0" borderId="1" xfId="0" applyNumberFormat="1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center"/>
    </xf>
    <xf numFmtId="2" fontId="15" fillId="2" borderId="0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0" fillId="0" borderId="10" xfId="5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justify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" fontId="21" fillId="0" borderId="12" xfId="5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0" fillId="0" borderId="10" xfId="5" applyFont="1" applyBorder="1" applyAlignment="1">
      <alignment horizontal="center" vertical="center" wrapText="1"/>
    </xf>
    <xf numFmtId="0" fontId="18" fillId="0" borderId="1" xfId="5" applyBorder="1" applyAlignment="1">
      <alignment horizontal="center" vertical="center"/>
    </xf>
    <xf numFmtId="176" fontId="18" fillId="0" borderId="1" xfId="5" applyNumberFormat="1" applyBorder="1" applyAlignment="1">
      <alignment horizontal="center" vertical="center"/>
    </xf>
    <xf numFmtId="178" fontId="18" fillId="0" borderId="1" xfId="5" applyNumberFormat="1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</cellXfs>
  <cellStyles count="9">
    <cellStyle name="常规" xfId="0" builtinId="0"/>
    <cellStyle name="常规 2" xfId="1"/>
    <cellStyle name="常规 3" xfId="2"/>
    <cellStyle name="常规 3 2" xfId="8"/>
    <cellStyle name="常规 3 3" xfId="7"/>
    <cellStyle name="常规 4" xfId="3"/>
    <cellStyle name="常规 5" xfId="4"/>
    <cellStyle name="常规 6" xfId="5"/>
    <cellStyle name="千位分隔 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zoomScaleSheetLayoutView="100" workbookViewId="0">
      <selection activeCell="G14" sqref="G14"/>
    </sheetView>
  </sheetViews>
  <sheetFormatPr defaultColWidth="9" defaultRowHeight="15"/>
  <cols>
    <col min="1" max="1" width="4.08203125" style="26" customWidth="1"/>
    <col min="2" max="2" width="7.4140625" style="26" customWidth="1"/>
    <col min="3" max="3" width="9" style="26" customWidth="1"/>
    <col min="4" max="4" width="6.9140625" style="26" customWidth="1"/>
    <col min="5" max="5" width="8.25" style="26" customWidth="1"/>
    <col min="6" max="6" width="4.75" style="26" customWidth="1"/>
    <col min="7" max="7" width="9" style="26" customWidth="1"/>
    <col min="8" max="10" width="7.25" style="26" customWidth="1"/>
    <col min="11" max="11" width="7.25" style="23" customWidth="1"/>
    <col min="12" max="12" width="11.58203125" style="26" customWidth="1"/>
    <col min="13" max="13" width="13.5" style="26" customWidth="1"/>
    <col min="14" max="14" width="5.33203125" style="26" customWidth="1"/>
    <col min="15" max="15" width="4.6640625" style="26" customWidth="1"/>
    <col min="16" max="16" width="28.9140625" style="31" customWidth="1"/>
    <col min="17" max="16384" width="9" style="26"/>
  </cols>
  <sheetData>
    <row r="1" spans="1:16" ht="27.5">
      <c r="A1" s="35" t="s">
        <v>72</v>
      </c>
      <c r="B1" s="35"/>
      <c r="C1" s="35"/>
      <c r="D1" s="35"/>
      <c r="E1" s="35"/>
      <c r="F1" s="35"/>
      <c r="G1" s="36"/>
      <c r="H1" s="36"/>
      <c r="I1" s="36"/>
      <c r="J1" s="37"/>
      <c r="K1" s="35"/>
      <c r="L1" s="38"/>
      <c r="M1" s="35"/>
      <c r="N1" s="35"/>
      <c r="O1" s="35"/>
      <c r="P1" s="35"/>
    </row>
    <row r="2" spans="1:16">
      <c r="A2" s="39" t="s">
        <v>66</v>
      </c>
      <c r="B2" s="40"/>
      <c r="C2" s="40"/>
      <c r="D2" s="40"/>
      <c r="E2" s="40"/>
      <c r="F2" s="40"/>
      <c r="G2" s="41"/>
      <c r="H2" s="41"/>
      <c r="I2" s="41"/>
      <c r="J2" s="42"/>
      <c r="K2" s="40"/>
      <c r="L2" s="43"/>
      <c r="M2" s="40"/>
      <c r="N2" s="40"/>
      <c r="O2" s="40"/>
      <c r="P2" s="40"/>
    </row>
    <row r="3" spans="1:16">
      <c r="A3" s="39" t="s">
        <v>84</v>
      </c>
      <c r="B3" s="40"/>
      <c r="C3" s="40"/>
      <c r="D3" s="40"/>
      <c r="E3" s="40"/>
      <c r="F3" s="40"/>
      <c r="G3" s="41"/>
      <c r="H3" s="41"/>
      <c r="I3" s="41"/>
      <c r="J3" s="42"/>
      <c r="K3" s="40"/>
      <c r="L3" s="43"/>
      <c r="M3" s="40"/>
      <c r="N3" s="40"/>
      <c r="O3" s="40"/>
      <c r="P3" s="40"/>
    </row>
    <row r="4" spans="1:16" ht="67.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21" t="s">
        <v>10</v>
      </c>
      <c r="L4" s="15" t="s">
        <v>11</v>
      </c>
      <c r="M4" s="25" t="s">
        <v>12</v>
      </c>
      <c r="N4" s="17" t="s">
        <v>13</v>
      </c>
      <c r="O4" s="17" t="s">
        <v>14</v>
      </c>
      <c r="P4" s="17" t="s">
        <v>15</v>
      </c>
    </row>
    <row r="5" spans="1:16" ht="14.5" customHeight="1">
      <c r="A5" s="8">
        <v>1</v>
      </c>
      <c r="B5" s="8">
        <v>1</v>
      </c>
      <c r="C5" s="8" t="s">
        <v>77</v>
      </c>
      <c r="D5" s="8">
        <v>3</v>
      </c>
      <c r="E5" s="24" t="s">
        <v>46</v>
      </c>
      <c r="F5" s="8">
        <v>3</v>
      </c>
      <c r="G5" s="8">
        <v>140.74</v>
      </c>
      <c r="H5" s="8">
        <v>31.21</v>
      </c>
      <c r="I5" s="8">
        <v>109.53</v>
      </c>
      <c r="J5" s="8">
        <f>L5/G5</f>
        <v>5044.7633934915448</v>
      </c>
      <c r="K5" s="22">
        <f t="shared" ref="K5:K7" si="0">L5/I5</f>
        <v>6482.2423080434583</v>
      </c>
      <c r="L5" s="10">
        <v>710000</v>
      </c>
      <c r="M5" s="24" t="s">
        <v>81</v>
      </c>
      <c r="N5" s="7" t="s">
        <v>48</v>
      </c>
      <c r="O5" s="7" t="s">
        <v>47</v>
      </c>
      <c r="P5" s="9" t="s">
        <v>50</v>
      </c>
    </row>
    <row r="6" spans="1:16" ht="14.5" customHeight="1">
      <c r="A6" s="8">
        <v>2</v>
      </c>
      <c r="B6" s="8">
        <v>1</v>
      </c>
      <c r="C6" s="8" t="s">
        <v>78</v>
      </c>
      <c r="D6" s="8">
        <v>4</v>
      </c>
      <c r="E6" s="24" t="s">
        <v>46</v>
      </c>
      <c r="F6" s="8">
        <v>3</v>
      </c>
      <c r="G6" s="8">
        <v>140.74</v>
      </c>
      <c r="H6" s="8">
        <v>31.21</v>
      </c>
      <c r="I6" s="8">
        <v>109.53</v>
      </c>
      <c r="J6" s="8">
        <f t="shared" ref="J6:J9" si="1">L6/G6</f>
        <v>5044.7633934915448</v>
      </c>
      <c r="K6" s="22">
        <f t="shared" si="0"/>
        <v>6482.2423080434583</v>
      </c>
      <c r="L6" s="10">
        <v>710000</v>
      </c>
      <c r="M6" s="24" t="s">
        <v>81</v>
      </c>
      <c r="N6" s="7" t="s">
        <v>48</v>
      </c>
      <c r="O6" s="7" t="s">
        <v>47</v>
      </c>
      <c r="P6" s="9" t="s">
        <v>50</v>
      </c>
    </row>
    <row r="7" spans="1:16" ht="14.5" customHeight="1">
      <c r="A7" s="8">
        <v>3</v>
      </c>
      <c r="B7" s="8">
        <v>1</v>
      </c>
      <c r="C7" s="8" t="s">
        <v>79</v>
      </c>
      <c r="D7" s="8">
        <v>3</v>
      </c>
      <c r="E7" s="24" t="s">
        <v>46</v>
      </c>
      <c r="F7" s="8">
        <v>3</v>
      </c>
      <c r="G7" s="8">
        <v>140.74</v>
      </c>
      <c r="H7" s="8">
        <v>31.21</v>
      </c>
      <c r="I7" s="8">
        <v>109.53</v>
      </c>
      <c r="J7" s="8">
        <f t="shared" si="1"/>
        <v>5044.7633934915448</v>
      </c>
      <c r="K7" s="22">
        <f t="shared" si="0"/>
        <v>6482.2423080434583</v>
      </c>
      <c r="L7" s="10">
        <v>710000</v>
      </c>
      <c r="M7" s="24" t="s">
        <v>81</v>
      </c>
      <c r="N7" s="7" t="s">
        <v>48</v>
      </c>
      <c r="O7" s="7" t="s">
        <v>47</v>
      </c>
      <c r="P7" s="9" t="s">
        <v>50</v>
      </c>
    </row>
    <row r="8" spans="1:16" ht="14.5" customHeight="1">
      <c r="A8" s="61">
        <v>4</v>
      </c>
      <c r="B8" s="61">
        <v>1</v>
      </c>
      <c r="C8" s="61" t="s">
        <v>82</v>
      </c>
      <c r="D8" s="61">
        <v>32</v>
      </c>
      <c r="E8" s="64" t="s">
        <v>46</v>
      </c>
      <c r="F8" s="61">
        <v>3</v>
      </c>
      <c r="G8" s="61">
        <v>143.71</v>
      </c>
      <c r="H8" s="61">
        <v>31.87</v>
      </c>
      <c r="I8" s="61">
        <v>111.84</v>
      </c>
      <c r="J8" s="8">
        <f t="shared" si="1"/>
        <v>5010.0897641082729</v>
      </c>
      <c r="K8" s="63">
        <v>6974.2489270386268</v>
      </c>
      <c r="L8" s="62">
        <v>720000</v>
      </c>
      <c r="M8" s="24" t="s">
        <v>80</v>
      </c>
      <c r="N8" s="7" t="s">
        <v>48</v>
      </c>
      <c r="O8" s="7" t="s">
        <v>47</v>
      </c>
      <c r="P8" s="9" t="s">
        <v>50</v>
      </c>
    </row>
    <row r="9" spans="1:16" ht="14.5" customHeight="1">
      <c r="A9" s="61">
        <v>5</v>
      </c>
      <c r="B9" s="61">
        <v>1</v>
      </c>
      <c r="C9" s="61" t="s">
        <v>83</v>
      </c>
      <c r="D9" s="61">
        <v>32</v>
      </c>
      <c r="E9" s="64" t="s">
        <v>46</v>
      </c>
      <c r="F9" s="61">
        <v>3</v>
      </c>
      <c r="G9" s="61">
        <v>140.74</v>
      </c>
      <c r="H9" s="61">
        <v>31.21</v>
      </c>
      <c r="I9" s="61">
        <v>109.53</v>
      </c>
      <c r="J9" s="8">
        <f t="shared" si="1"/>
        <v>5044.7633934915448</v>
      </c>
      <c r="K9" s="63">
        <v>6773.3680270245595</v>
      </c>
      <c r="L9" s="62">
        <v>710000</v>
      </c>
      <c r="M9" s="24" t="s">
        <v>80</v>
      </c>
      <c r="N9" s="7" t="s">
        <v>48</v>
      </c>
      <c r="O9" s="7" t="s">
        <v>47</v>
      </c>
      <c r="P9" s="9" t="s">
        <v>50</v>
      </c>
    </row>
    <row r="10" spans="1:16" ht="38" customHeight="1">
      <c r="A10" s="29" t="s">
        <v>67</v>
      </c>
      <c r="B10" s="46" t="s">
        <v>68</v>
      </c>
      <c r="C10" s="46"/>
      <c r="D10" s="60">
        <v>141</v>
      </c>
      <c r="E10" s="46" t="s">
        <v>69</v>
      </c>
      <c r="F10" s="46"/>
      <c r="G10" s="29">
        <f>SUM(G5:G9)</f>
        <v>706.67000000000007</v>
      </c>
      <c r="H10" s="46" t="s">
        <v>70</v>
      </c>
      <c r="I10" s="46"/>
      <c r="J10" s="27">
        <f>L10/G10</f>
        <v>5037.7120862637439</v>
      </c>
      <c r="K10" s="27" t="s">
        <v>11</v>
      </c>
      <c r="L10" s="57">
        <f>SUM(L5:L9)</f>
        <v>3560000</v>
      </c>
      <c r="M10" s="27" t="s">
        <v>71</v>
      </c>
      <c r="N10" s="58">
        <v>32</v>
      </c>
      <c r="O10" s="59"/>
      <c r="P10" s="58"/>
    </row>
    <row r="11" spans="1:16">
      <c r="A11" s="44" t="s">
        <v>19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spans="1:16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</row>
  </sheetData>
  <mergeCells count="7">
    <mergeCell ref="A1:P1"/>
    <mergeCell ref="A2:P2"/>
    <mergeCell ref="A3:P3"/>
    <mergeCell ref="A11:P13"/>
    <mergeCell ref="B10:C10"/>
    <mergeCell ref="E10:F10"/>
    <mergeCell ref="H10:I10"/>
  </mergeCells>
  <phoneticPr fontId="6" type="noConversion"/>
  <pageMargins left="0.45" right="0.31496062992125984" top="0.27559055118110237" bottom="0.35433070866141736" header="0.31496062992125984" footer="0.27559055118110237"/>
  <pageSetup paperSize="9" scale="90" orientation="landscape" verticalDpi="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zoomScaleSheetLayoutView="100" workbookViewId="0">
      <selection activeCell="L16" sqref="L16"/>
    </sheetView>
  </sheetViews>
  <sheetFormatPr defaultColWidth="9" defaultRowHeight="15"/>
  <cols>
    <col min="1" max="1" width="4.08203125" style="26" customWidth="1"/>
    <col min="2" max="2" width="6.1640625" style="26" customWidth="1"/>
    <col min="3" max="3" width="6.58203125" style="26" customWidth="1"/>
    <col min="4" max="4" width="4.5" style="26" customWidth="1"/>
    <col min="5" max="5" width="8.25" style="26" customWidth="1"/>
    <col min="6" max="6" width="4.75" style="26" customWidth="1"/>
    <col min="7" max="7" width="8" style="26" customWidth="1"/>
    <col min="8" max="10" width="7.25" style="26" customWidth="1"/>
    <col min="11" max="11" width="7.25" style="23" customWidth="1"/>
    <col min="12" max="12" width="10.4140625" style="26" customWidth="1"/>
    <col min="13" max="13" width="13.4140625" style="26" customWidth="1"/>
    <col min="14" max="14" width="14.58203125" style="26" customWidth="1"/>
    <col min="15" max="15" width="9" style="23"/>
    <col min="16" max="16" width="7.6640625" style="12" customWidth="1"/>
    <col min="17" max="17" width="5.33203125" style="26" customWidth="1"/>
    <col min="18" max="18" width="4.6640625" style="26" customWidth="1"/>
    <col min="19" max="16384" width="9" style="26"/>
  </cols>
  <sheetData>
    <row r="1" spans="1:19" ht="27.5">
      <c r="A1" s="35" t="s">
        <v>73</v>
      </c>
      <c r="B1" s="35"/>
      <c r="C1" s="35"/>
      <c r="D1" s="35"/>
      <c r="E1" s="35"/>
      <c r="F1" s="35"/>
      <c r="G1" s="36"/>
      <c r="H1" s="36"/>
      <c r="I1" s="36"/>
      <c r="J1" s="37"/>
      <c r="K1" s="35"/>
      <c r="L1" s="38"/>
      <c r="M1" s="35"/>
      <c r="N1" s="35"/>
      <c r="O1" s="35"/>
      <c r="P1" s="35"/>
      <c r="Q1" s="35"/>
      <c r="R1" s="35"/>
      <c r="S1" s="35"/>
    </row>
    <row r="2" spans="1:19">
      <c r="A2" s="39" t="s">
        <v>66</v>
      </c>
      <c r="B2" s="40"/>
      <c r="C2" s="40"/>
      <c r="D2" s="40"/>
      <c r="E2" s="40"/>
      <c r="F2" s="40"/>
      <c r="G2" s="41"/>
      <c r="H2" s="41"/>
      <c r="I2" s="41"/>
      <c r="J2" s="42"/>
      <c r="K2" s="40"/>
      <c r="L2" s="43"/>
      <c r="M2" s="40"/>
      <c r="N2" s="40"/>
      <c r="O2" s="40"/>
      <c r="P2" s="40"/>
      <c r="Q2" s="40"/>
      <c r="R2" s="40"/>
      <c r="S2" s="40"/>
    </row>
    <row r="3" spans="1:19">
      <c r="A3" s="39" t="s">
        <v>84</v>
      </c>
      <c r="B3" s="40"/>
      <c r="C3" s="40"/>
      <c r="D3" s="40"/>
      <c r="E3" s="40"/>
      <c r="F3" s="40"/>
      <c r="G3" s="41"/>
      <c r="H3" s="41"/>
      <c r="I3" s="41"/>
      <c r="J3" s="42"/>
      <c r="K3" s="40"/>
      <c r="L3" s="43"/>
      <c r="M3" s="40"/>
      <c r="N3" s="40"/>
      <c r="O3" s="40"/>
      <c r="P3" s="40"/>
      <c r="Q3" s="40"/>
      <c r="R3" s="40"/>
      <c r="S3" s="40"/>
    </row>
    <row r="4" spans="1:19" ht="67.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13" t="s">
        <v>6</v>
      </c>
      <c r="H4" s="13" t="s">
        <v>7</v>
      </c>
      <c r="I4" s="13" t="s">
        <v>8</v>
      </c>
      <c r="J4" s="14" t="s">
        <v>9</v>
      </c>
      <c r="K4" s="21" t="s">
        <v>10</v>
      </c>
      <c r="L4" s="15" t="s">
        <v>11</v>
      </c>
      <c r="M4" s="25" t="s">
        <v>12</v>
      </c>
      <c r="N4" s="25" t="s">
        <v>16</v>
      </c>
      <c r="O4" s="21" t="s">
        <v>17</v>
      </c>
      <c r="P4" s="16" t="s">
        <v>18</v>
      </c>
      <c r="Q4" s="17" t="s">
        <v>13</v>
      </c>
      <c r="R4" s="17" t="s">
        <v>14</v>
      </c>
      <c r="S4" s="17" t="s">
        <v>15</v>
      </c>
    </row>
    <row r="5" spans="1:19" ht="14.5" customHeight="1">
      <c r="A5" s="8">
        <v>1</v>
      </c>
      <c r="B5" s="8">
        <v>1</v>
      </c>
      <c r="C5" s="8" t="s">
        <v>77</v>
      </c>
      <c r="D5" s="8">
        <v>3</v>
      </c>
      <c r="E5" s="24" t="s">
        <v>46</v>
      </c>
      <c r="F5" s="8">
        <v>3</v>
      </c>
      <c r="G5" s="8">
        <v>140.74</v>
      </c>
      <c r="H5" s="8">
        <v>31.21</v>
      </c>
      <c r="I5" s="8">
        <v>109.53</v>
      </c>
      <c r="J5" s="8">
        <f>L5/G5</f>
        <v>5044.7633934915448</v>
      </c>
      <c r="K5" s="22">
        <f>L5/I5</f>
        <v>6482.2423080434583</v>
      </c>
      <c r="L5" s="10">
        <v>710000</v>
      </c>
      <c r="M5" s="24" t="s">
        <v>80</v>
      </c>
      <c r="N5" s="34">
        <v>45966</v>
      </c>
      <c r="O5" s="10">
        <v>750000</v>
      </c>
      <c r="P5" s="18">
        <f t="shared" ref="P5:P9" si="0">(L5-O5)/O5*100</f>
        <v>-5.3333333333333339</v>
      </c>
      <c r="Q5" s="7" t="s">
        <v>48</v>
      </c>
      <c r="R5" s="7" t="s">
        <v>47</v>
      </c>
      <c r="S5" s="7" t="s">
        <v>50</v>
      </c>
    </row>
    <row r="6" spans="1:19" ht="14.5" customHeight="1">
      <c r="A6" s="8">
        <v>2</v>
      </c>
      <c r="B6" s="8">
        <v>1</v>
      </c>
      <c r="C6" s="8" t="s">
        <v>78</v>
      </c>
      <c r="D6" s="8">
        <v>4</v>
      </c>
      <c r="E6" s="24" t="s">
        <v>46</v>
      </c>
      <c r="F6" s="8">
        <v>3</v>
      </c>
      <c r="G6" s="8">
        <v>140.74</v>
      </c>
      <c r="H6" s="8">
        <v>31.21</v>
      </c>
      <c r="I6" s="8">
        <v>109.53</v>
      </c>
      <c r="J6" s="8">
        <f t="shared" ref="J6:J9" si="1">L6/G6</f>
        <v>5044.7633934915448</v>
      </c>
      <c r="K6" s="22">
        <f t="shared" ref="K6:K9" si="2">L6/I6</f>
        <v>6482.2423080434583</v>
      </c>
      <c r="L6" s="10">
        <v>710000</v>
      </c>
      <c r="M6" s="24" t="s">
        <v>80</v>
      </c>
      <c r="N6" s="34">
        <v>45966</v>
      </c>
      <c r="O6" s="10">
        <v>750000</v>
      </c>
      <c r="P6" s="18">
        <f t="shared" si="0"/>
        <v>-5.3333333333333339</v>
      </c>
      <c r="Q6" s="7" t="s">
        <v>74</v>
      </c>
      <c r="R6" s="7" t="s">
        <v>75</v>
      </c>
      <c r="S6" s="7" t="s">
        <v>76</v>
      </c>
    </row>
    <row r="7" spans="1:19" ht="14.5" customHeight="1">
      <c r="A7" s="8">
        <v>3</v>
      </c>
      <c r="B7" s="8">
        <v>1</v>
      </c>
      <c r="C7" s="8" t="s">
        <v>79</v>
      </c>
      <c r="D7" s="8">
        <v>3</v>
      </c>
      <c r="E7" s="24" t="s">
        <v>46</v>
      </c>
      <c r="F7" s="8">
        <v>3</v>
      </c>
      <c r="G7" s="8">
        <v>140.74</v>
      </c>
      <c r="H7" s="8">
        <v>31.21</v>
      </c>
      <c r="I7" s="8">
        <v>109.53</v>
      </c>
      <c r="J7" s="8">
        <f t="shared" si="1"/>
        <v>5044.7633934915448</v>
      </c>
      <c r="K7" s="22">
        <f t="shared" si="2"/>
        <v>6482.2423080434583</v>
      </c>
      <c r="L7" s="10">
        <v>710000</v>
      </c>
      <c r="M7" s="24" t="s">
        <v>80</v>
      </c>
      <c r="N7" s="34">
        <v>45966</v>
      </c>
      <c r="O7" s="10">
        <v>750000</v>
      </c>
      <c r="P7" s="18">
        <f t="shared" si="0"/>
        <v>-5.3333333333333339</v>
      </c>
      <c r="Q7" s="7" t="s">
        <v>74</v>
      </c>
      <c r="R7" s="7" t="s">
        <v>75</v>
      </c>
      <c r="S7" s="7" t="s">
        <v>76</v>
      </c>
    </row>
    <row r="8" spans="1:19" ht="14.5" customHeight="1">
      <c r="A8" s="8">
        <v>4</v>
      </c>
      <c r="B8" s="8">
        <v>1</v>
      </c>
      <c r="C8" s="61" t="s">
        <v>82</v>
      </c>
      <c r="D8" s="61">
        <v>32</v>
      </c>
      <c r="E8" s="64" t="s">
        <v>46</v>
      </c>
      <c r="F8" s="61">
        <v>3</v>
      </c>
      <c r="G8" s="61">
        <v>143.71</v>
      </c>
      <c r="H8" s="61">
        <v>31.87</v>
      </c>
      <c r="I8" s="61">
        <v>111.84</v>
      </c>
      <c r="J8" s="8">
        <f t="shared" si="1"/>
        <v>5010.0897641082729</v>
      </c>
      <c r="K8" s="22">
        <f t="shared" si="2"/>
        <v>6437.7682403433473</v>
      </c>
      <c r="L8" s="62">
        <v>720000</v>
      </c>
      <c r="M8" s="24" t="s">
        <v>80</v>
      </c>
      <c r="N8" s="34">
        <v>45966</v>
      </c>
      <c r="O8" s="62">
        <v>750000</v>
      </c>
      <c r="P8" s="18">
        <f t="shared" si="0"/>
        <v>-4</v>
      </c>
      <c r="Q8" s="7" t="s">
        <v>74</v>
      </c>
      <c r="R8" s="7" t="s">
        <v>75</v>
      </c>
      <c r="S8" s="7" t="s">
        <v>76</v>
      </c>
    </row>
    <row r="9" spans="1:19" ht="14.5" customHeight="1">
      <c r="A9" s="8">
        <v>5</v>
      </c>
      <c r="B9" s="8">
        <v>1</v>
      </c>
      <c r="C9" s="61" t="s">
        <v>83</v>
      </c>
      <c r="D9" s="61">
        <v>32</v>
      </c>
      <c r="E9" s="64" t="s">
        <v>46</v>
      </c>
      <c r="F9" s="61">
        <v>3</v>
      </c>
      <c r="G9" s="61">
        <v>140.74</v>
      </c>
      <c r="H9" s="61">
        <v>31.21</v>
      </c>
      <c r="I9" s="61">
        <v>109.53</v>
      </c>
      <c r="J9" s="8">
        <f t="shared" si="1"/>
        <v>5044.7633934915448</v>
      </c>
      <c r="K9" s="22">
        <f t="shared" si="2"/>
        <v>6482.2423080434583</v>
      </c>
      <c r="L9" s="62">
        <v>710000</v>
      </c>
      <c r="M9" s="24" t="s">
        <v>80</v>
      </c>
      <c r="N9" s="34">
        <v>45966</v>
      </c>
      <c r="O9" s="62">
        <v>741887</v>
      </c>
      <c r="P9" s="18">
        <f t="shared" si="0"/>
        <v>-4.2980939145718962</v>
      </c>
      <c r="Q9" s="7" t="s">
        <v>74</v>
      </c>
      <c r="R9" s="7" t="s">
        <v>75</v>
      </c>
      <c r="S9" s="7" t="s">
        <v>76</v>
      </c>
    </row>
    <row r="10" spans="1:19" ht="38" customHeight="1">
      <c r="A10" s="29" t="s">
        <v>67</v>
      </c>
      <c r="B10" s="46" t="s">
        <v>68</v>
      </c>
      <c r="C10" s="46"/>
      <c r="D10" s="28">
        <f>G10/5</f>
        <v>141.334</v>
      </c>
      <c r="E10" s="46" t="s">
        <v>69</v>
      </c>
      <c r="F10" s="46"/>
      <c r="G10" s="29">
        <f>SUM(G5:G9)</f>
        <v>706.67000000000007</v>
      </c>
      <c r="H10" s="46" t="s">
        <v>70</v>
      </c>
      <c r="I10" s="46"/>
      <c r="J10" s="27">
        <f>L10/G10</f>
        <v>5037.7120862637439</v>
      </c>
      <c r="K10" s="27" t="s">
        <v>11</v>
      </c>
      <c r="L10" s="32">
        <f>SUM(L5:L9)</f>
        <v>3560000</v>
      </c>
      <c r="M10" s="46" t="s">
        <v>71</v>
      </c>
      <c r="N10" s="46"/>
      <c r="O10" s="33">
        <v>32</v>
      </c>
      <c r="P10" s="30"/>
      <c r="Q10" s="7"/>
      <c r="R10" s="7"/>
      <c r="S10" s="7"/>
    </row>
    <row r="11" spans="1:19">
      <c r="A11" s="44" t="s">
        <v>19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</row>
  </sheetData>
  <mergeCells count="8">
    <mergeCell ref="A1:S1"/>
    <mergeCell ref="A2:S2"/>
    <mergeCell ref="A3:S3"/>
    <mergeCell ref="A11:S13"/>
    <mergeCell ref="B10:C10"/>
    <mergeCell ref="E10:F10"/>
    <mergeCell ref="H10:I10"/>
    <mergeCell ref="M10:N10"/>
  </mergeCells>
  <phoneticPr fontId="6" type="noConversion"/>
  <pageMargins left="0.45" right="0.31496062992125984" top="0.27559055118110237" bottom="0.35433070866141736" header="0.31496062992125984" footer="0.27559055118110237"/>
  <pageSetup paperSize="9" scale="90" orientation="landscape" verticalDpi="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zoomScaleSheetLayoutView="100" workbookViewId="0">
      <selection activeCell="J13" sqref="J13"/>
    </sheetView>
  </sheetViews>
  <sheetFormatPr defaultColWidth="9" defaultRowHeight="15"/>
  <cols>
    <col min="1" max="1" width="13.25" customWidth="1"/>
    <col min="2" max="2" width="14" customWidth="1"/>
    <col min="3" max="3" width="12.75" customWidth="1"/>
    <col min="4" max="4" width="11.4140625" customWidth="1"/>
    <col min="5" max="5" width="18" customWidth="1"/>
    <col min="6" max="6" width="20.25" customWidth="1"/>
    <col min="7" max="7" width="26.83203125" customWidth="1"/>
  </cols>
  <sheetData>
    <row r="1" spans="1:7">
      <c r="A1" s="49" t="s">
        <v>20</v>
      </c>
      <c r="B1" s="49"/>
      <c r="C1" s="49"/>
      <c r="D1" s="49"/>
      <c r="E1" s="49"/>
      <c r="F1" s="49"/>
      <c r="G1" s="49"/>
    </row>
    <row r="2" spans="1:7" ht="30" customHeight="1">
      <c r="A2" s="49"/>
      <c r="B2" s="49"/>
      <c r="C2" s="49"/>
      <c r="D2" s="49"/>
      <c r="E2" s="49"/>
      <c r="F2" s="49"/>
      <c r="G2" s="49"/>
    </row>
    <row r="3" spans="1:7">
      <c r="A3" s="50" t="s">
        <v>65</v>
      </c>
      <c r="B3" s="50"/>
      <c r="C3" s="50"/>
      <c r="D3" s="50"/>
      <c r="E3" s="50"/>
      <c r="F3" s="50"/>
      <c r="G3" s="50"/>
    </row>
    <row r="4" spans="1:7" ht="38" customHeight="1" thickBot="1">
      <c r="A4" s="50"/>
      <c r="B4" s="50"/>
      <c r="C4" s="50"/>
      <c r="D4" s="50"/>
      <c r="E4" s="50"/>
      <c r="F4" s="50"/>
      <c r="G4" s="50"/>
    </row>
    <row r="5" spans="1:7" ht="15.5" thickBot="1">
      <c r="A5" s="55" t="s">
        <v>21</v>
      </c>
      <c r="B5" s="2" t="s">
        <v>22</v>
      </c>
      <c r="C5" s="3" t="s">
        <v>51</v>
      </c>
      <c r="D5" s="2" t="s">
        <v>23</v>
      </c>
      <c r="E5" s="3" t="s">
        <v>52</v>
      </c>
      <c r="F5" s="2" t="s">
        <v>24</v>
      </c>
      <c r="G5" s="2" t="s">
        <v>53</v>
      </c>
    </row>
    <row r="6" spans="1:7" ht="27.5" thickBot="1">
      <c r="A6" s="55"/>
      <c r="B6" s="4" t="s">
        <v>25</v>
      </c>
      <c r="C6" s="4">
        <v>448</v>
      </c>
      <c r="D6" s="4" t="s">
        <v>26</v>
      </c>
      <c r="E6" s="5" t="s">
        <v>54</v>
      </c>
      <c r="F6" s="4" t="s">
        <v>27</v>
      </c>
      <c r="G6" s="5" t="s">
        <v>55</v>
      </c>
    </row>
    <row r="7" spans="1:7" ht="15.5" thickBot="1">
      <c r="A7" s="55"/>
      <c r="B7" s="4" t="s">
        <v>28</v>
      </c>
      <c r="C7" s="4">
        <v>5.5</v>
      </c>
      <c r="D7" s="4" t="s">
        <v>29</v>
      </c>
      <c r="E7" s="11">
        <v>0.3</v>
      </c>
      <c r="F7" s="4" t="s">
        <v>30</v>
      </c>
      <c r="G7" s="4" t="s">
        <v>56</v>
      </c>
    </row>
    <row r="8" spans="1:7" ht="15.5" thickBot="1">
      <c r="A8" s="55"/>
      <c r="B8" s="4" t="s">
        <v>31</v>
      </c>
      <c r="C8" s="51" t="s">
        <v>63</v>
      </c>
      <c r="D8" s="51"/>
      <c r="E8" s="51"/>
      <c r="F8" s="51"/>
      <c r="G8" s="51"/>
    </row>
    <row r="9" spans="1:7" ht="15.5" thickBot="1">
      <c r="A9" s="47" t="s">
        <v>32</v>
      </c>
      <c r="B9" s="4" t="s">
        <v>33</v>
      </c>
      <c r="C9" s="4" t="s">
        <v>53</v>
      </c>
      <c r="D9" s="2" t="s">
        <v>34</v>
      </c>
      <c r="E9" s="2">
        <v>448</v>
      </c>
      <c r="F9" s="2" t="s">
        <v>35</v>
      </c>
      <c r="G9" s="19" t="s">
        <v>47</v>
      </c>
    </row>
    <row r="10" spans="1:7" ht="15.5" thickBot="1">
      <c r="A10" s="48"/>
      <c r="B10" s="52" t="s">
        <v>36</v>
      </c>
      <c r="C10" s="52"/>
      <c r="D10" s="53" t="s">
        <v>49</v>
      </c>
      <c r="E10" s="56"/>
      <c r="F10" s="56"/>
      <c r="G10" s="54"/>
    </row>
    <row r="11" spans="1:7" ht="15.5" thickBot="1">
      <c r="A11" s="48" t="s">
        <v>37</v>
      </c>
      <c r="B11" s="52" t="s">
        <v>38</v>
      </c>
      <c r="C11" s="52"/>
      <c r="D11" s="52" t="s">
        <v>39</v>
      </c>
      <c r="E11" s="52"/>
      <c r="F11" s="2" t="s">
        <v>40</v>
      </c>
      <c r="G11" s="2" t="s">
        <v>41</v>
      </c>
    </row>
    <row r="12" spans="1:7" ht="15.5" thickBot="1">
      <c r="A12" s="48"/>
      <c r="B12" s="53" t="s">
        <v>62</v>
      </c>
      <c r="C12" s="54"/>
      <c r="D12" s="53" t="s">
        <v>62</v>
      </c>
      <c r="E12" s="54"/>
      <c r="F12" s="4" t="s">
        <v>62</v>
      </c>
      <c r="G12" s="4" t="s">
        <v>62</v>
      </c>
    </row>
    <row r="13" spans="1:7" ht="15.5" thickBot="1">
      <c r="A13" s="48" t="s">
        <v>42</v>
      </c>
      <c r="B13" s="52" t="s">
        <v>43</v>
      </c>
      <c r="C13" s="52"/>
      <c r="D13" s="52" t="s">
        <v>44</v>
      </c>
      <c r="E13" s="52"/>
      <c r="F13" s="4" t="s">
        <v>39</v>
      </c>
      <c r="G13" s="4" t="s">
        <v>40</v>
      </c>
    </row>
    <row r="14" spans="1:7" ht="15.5" thickBot="1">
      <c r="A14" s="48"/>
      <c r="B14" s="53" t="s">
        <v>57</v>
      </c>
      <c r="C14" s="54"/>
      <c r="D14" s="53" t="s">
        <v>61</v>
      </c>
      <c r="E14" s="54"/>
      <c r="F14" s="4" t="s">
        <v>58</v>
      </c>
      <c r="G14" s="20" t="s">
        <v>64</v>
      </c>
    </row>
    <row r="15" spans="1:7" ht="15.5" thickBot="1">
      <c r="A15" s="47" t="s">
        <v>45</v>
      </c>
      <c r="B15" s="51"/>
      <c r="C15" s="51"/>
      <c r="D15" s="51"/>
      <c r="E15" s="51"/>
      <c r="F15" s="51"/>
      <c r="G15" s="51"/>
    </row>
    <row r="16" spans="1:7">
      <c r="A16" s="48"/>
      <c r="B16" s="51"/>
      <c r="C16" s="51"/>
      <c r="D16" s="51"/>
      <c r="E16" s="51"/>
      <c r="F16" s="51"/>
      <c r="G16" s="51"/>
    </row>
    <row r="17" spans="1:7">
      <c r="A17" s="6"/>
      <c r="B17" s="6"/>
      <c r="C17" s="6"/>
      <c r="D17" s="6"/>
      <c r="E17" s="6"/>
      <c r="F17" s="6"/>
      <c r="G17" s="6"/>
    </row>
    <row r="18" spans="1:7">
      <c r="A18" s="1" t="s">
        <v>59</v>
      </c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1" t="s">
        <v>60</v>
      </c>
      <c r="B20" s="6"/>
      <c r="C20" s="6"/>
      <c r="D20" s="6"/>
      <c r="E20" s="6"/>
      <c r="F20" s="6"/>
      <c r="G20" s="6"/>
    </row>
  </sheetData>
  <mergeCells count="19">
    <mergeCell ref="D11:E11"/>
    <mergeCell ref="B12:C12"/>
    <mergeCell ref="D12:E12"/>
    <mergeCell ref="A15:A16"/>
    <mergeCell ref="A1:G2"/>
    <mergeCell ref="A3:G4"/>
    <mergeCell ref="B15:G16"/>
    <mergeCell ref="B13:C13"/>
    <mergeCell ref="D13:E13"/>
    <mergeCell ref="B14:C14"/>
    <mergeCell ref="D14:E14"/>
    <mergeCell ref="A5:A8"/>
    <mergeCell ref="A9:A10"/>
    <mergeCell ref="A11:A12"/>
    <mergeCell ref="A13:A14"/>
    <mergeCell ref="C8:G8"/>
    <mergeCell ref="B10:C10"/>
    <mergeCell ref="D10:G10"/>
    <mergeCell ref="B11:C1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附件1</vt:lpstr>
      <vt:lpstr>附件2</vt:lpstr>
      <vt:lpstr>附件3</vt:lpstr>
      <vt:lpstr>附件1!Print_Area</vt:lpstr>
      <vt:lpstr>附件2!Print_Area</vt:lpstr>
      <vt:lpstr>附件1!Print_Titles</vt:lpstr>
      <vt:lpstr>附件2!Print_Titles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2025-11-05T07:09:00Z</cp:lastPrinted>
  <dcterms:created xsi:type="dcterms:W3CDTF">2016-12-02T08:54:00Z</dcterms:created>
  <dcterms:modified xsi:type="dcterms:W3CDTF">2026-09-29T06:48:40Z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4048F12ABC5C4201A846BF127CF84782_12</vt:lpwstr>
  </property>
</Properties>
</file>