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 activeTab="3"/>
  </bookViews>
  <sheets>
    <sheet name="表3-1 新增地方政府一般债券情况表" sheetId="1" r:id="rId1"/>
    <sheet name="表3-1 新增地方政府专项债券情况表" sheetId="2" r:id="rId2"/>
    <sheet name="表3-2 新增地方政府一般债券资金收支情况表" sheetId="3" r:id="rId3"/>
    <sheet name="表3-2 新增地方政府专项债券资金收支情况表" sheetId="4" r:id="rId4"/>
  </sheets>
  <externalReferences>
    <externalReference r:id="rId5"/>
  </externalReferences>
  <definedNames>
    <definedName name="_xlnm._FilterDatabase" localSheetId="1" hidden="1">'表3-1 新增地方政府专项债券情况表'!$A$5:$P$37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<sst xmlns="http://schemas.openxmlformats.org/spreadsheetml/2006/main" count="278" uniqueCount="120">
  <si>
    <t>表3-1</t>
  </si>
  <si>
    <t>2024年--2025年末441523 陆河县发行的新增地方政府一般债券情况表</t>
  </si>
  <si>
    <t>单位：亿元</t>
  </si>
  <si>
    <t xml:space="preserve">                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</si>
  <si>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</si>
  <si>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</si>
  <si>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</si>
  <si>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</si>
  <si>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</si>
  <si>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</si>
  <si>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</si>
  <si>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</si>
  <si>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</si>
  <si>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</si>
  <si>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
债券资金安排</t>
  </si>
  <si>
    <t>2024年广东省政府一般债券（二期）</t>
  </si>
  <si>
    <t>2405017</t>
  </si>
  <si>
    <t>一般债券</t>
  </si>
  <si>
    <t>2024-01-29</t>
  </si>
  <si>
    <t>2.6</t>
  </si>
  <si>
    <t>10年</t>
  </si>
  <si>
    <t>2024年广东省政府一般债券（九期）</t>
  </si>
  <si>
    <t>198550</t>
  </si>
  <si>
    <t>2024-08-30</t>
  </si>
  <si>
    <t>2.22</t>
  </si>
  <si>
    <t>2025年广东省政府一般债券（七期）</t>
  </si>
  <si>
    <t>2505632</t>
  </si>
  <si>
    <t>2025-06-27</t>
  </si>
  <si>
    <t>1.75</t>
  </si>
  <si>
    <t>2025年广东省政府一般债券（十一期）</t>
  </si>
  <si>
    <t>2571001</t>
  </si>
  <si>
    <t>2025-09-08</t>
  </si>
  <si>
    <t>1.99</t>
  </si>
  <si>
    <t>注：本表由使用债券资金的部门不迟于每年6月底前公开，反映截至上年末一般债券及项目信息。</t>
  </si>
  <si>
    <t>2024年--2025年末441523 陆河县发行的新增地方政府专项债券情况表</t>
  </si>
  <si>
    <t>债券项目资产类型</t>
  </si>
  <si>
    <t>已取得项目收益</t>
  </si>
  <si>
    <t>项目预期收益</t>
  </si>
  <si>
    <t>其中：债券资金安排</t>
  </si>
  <si>
    <t>其中：2025年度已取得收益</t>
  </si>
  <si>
    <t>2024年广东省政府专项债券（三十五期）</t>
  </si>
  <si>
    <t>其他领域专项债券</t>
  </si>
  <si>
    <t>2024-05-29</t>
  </si>
  <si>
    <t>信息化设备,其他,土地,在建工程,构筑物</t>
  </si>
  <si>
    <t>2025年广东省政府专项债券（十七期）</t>
  </si>
  <si>
    <t>2025-05-09</t>
  </si>
  <si>
    <t>20年</t>
  </si>
  <si>
    <t>2024年广东省政府专项债券（五十一期）</t>
  </si>
  <si>
    <t>2024-06-12</t>
  </si>
  <si>
    <t>15年</t>
  </si>
  <si>
    <t>2024年广东省政府专项债券（四十八期）</t>
  </si>
  <si>
    <t>2024年广东省政府专项债券（四十七期）</t>
  </si>
  <si>
    <t>房屋</t>
  </si>
  <si>
    <t>2025年广东省政府专项债券（四期）</t>
  </si>
  <si>
    <t>2025-01-20</t>
  </si>
  <si>
    <t>在建工程,房屋,机械设备,用具,资源使用权,车辆</t>
  </si>
  <si>
    <t>2025年广东省政府专项债券（六期）</t>
  </si>
  <si>
    <t>2025年广东省政府专项债券（三期）</t>
  </si>
  <si>
    <t>信息化设备,其他,土地,在建工程,房屋,机械设备,构筑物,用具,资源使用权,车辆</t>
  </si>
  <si>
    <t>2024年广东省政府专项债券（五十四期）</t>
  </si>
  <si>
    <t>2024-08-06</t>
  </si>
  <si>
    <t>2024年广东省政府专项债券（五期）</t>
  </si>
  <si>
    <t>30年</t>
  </si>
  <si>
    <t>2024年广东省政府专项债券（七十一期）</t>
  </si>
  <si>
    <t>2024-09-25</t>
  </si>
  <si>
    <t>2024年广东省政府专项债券（七十期）</t>
  </si>
  <si>
    <t>2024年广东省政府专项债券（七十二期）</t>
  </si>
  <si>
    <t>在建工程</t>
  </si>
  <si>
    <t>2024年广东省政府专项债券（六十八期）</t>
  </si>
  <si>
    <t>7年</t>
  </si>
  <si>
    <t>2024年广东省政府专项债券（十三期）</t>
  </si>
  <si>
    <t>2024-03-27</t>
  </si>
  <si>
    <t>2024年广东省政府专项债券（十六期）</t>
  </si>
  <si>
    <t>2024年广东省政府专项债券（六十三期）</t>
  </si>
  <si>
    <t>2024年广东省政府专项债券（六十四期）</t>
  </si>
  <si>
    <t>2024年广东省政府专项债券（七十四期）</t>
  </si>
  <si>
    <t>2024-10-22</t>
  </si>
  <si>
    <t>2024年广东省政府专项债券（七十七期）</t>
  </si>
  <si>
    <t>2024年广东省政府专项债券（七十五期）</t>
  </si>
  <si>
    <t>2025年广东省政府专项债券（九期）</t>
  </si>
  <si>
    <t>土地储备专项债券</t>
  </si>
  <si>
    <t>2025-02-28</t>
  </si>
  <si>
    <t>土地</t>
  </si>
  <si>
    <t>2025年广东省政府专项债券（二十四期）</t>
  </si>
  <si>
    <t>其他,在建工程</t>
  </si>
  <si>
    <t>2025年广东省政府专项债券（二十九期）</t>
  </si>
  <si>
    <t>2025-07-22</t>
  </si>
  <si>
    <t>2025年广东省政府专项债券（二十八期）</t>
  </si>
  <si>
    <t>2025年广东省政府专项债券（三十五期）</t>
  </si>
  <si>
    <t>2025-08-19</t>
  </si>
  <si>
    <t>市政交通设施</t>
  </si>
  <si>
    <t>2025年广东省政府专项债券（三十七期）</t>
  </si>
  <si>
    <t>2025年广东省政府专项债券（四十三期）</t>
  </si>
  <si>
    <t>2025年广东省政府专项债券（四十九期）</t>
  </si>
  <si>
    <t>2025-09-23</t>
  </si>
  <si>
    <t>2025年广东省政府专项债券（五十四期）</t>
  </si>
  <si>
    <t>2025-10-29</t>
  </si>
  <si>
    <t>2025年广东省政府专项债券（五十三期）</t>
  </si>
  <si>
    <t>注：本表由使用债券资金的部门不迟于每年6月底前公开，反映截至上年末专项债券及项目信息。</t>
  </si>
  <si>
    <t>表3-2</t>
  </si>
  <si>
    <t>2024年--2025年末441523 陆河县发行的新增地方政府一般债券资金收支情况表</t>
  </si>
  <si>
    <t>序号</t>
  </si>
  <si>
    <t>2024年--2025年末新增一般债券资金收入</t>
  </si>
  <si>
    <t>2024年--2025年末新增一般债券资金安排的支出</t>
  </si>
  <si>
    <t>金额</t>
  </si>
  <si>
    <t>支出功能分类</t>
  </si>
  <si>
    <t>合计</t>
  </si>
  <si>
    <t>008fdac7c1b311ee96ae30fd653ec18b</t>
  </si>
  <si>
    <t>205教育支出</t>
  </si>
  <si>
    <t>5037F2EF1B43B2110095123D9496573E</t>
  </si>
  <si>
    <t>213农林水支出</t>
  </si>
  <si>
    <t>76062E552D45B211659F48A0D4D0C73C</t>
  </si>
  <si>
    <t>214交通运输支出</t>
  </si>
  <si>
    <t>55cc9231690011efbb8bf4b78df33865</t>
  </si>
  <si>
    <t>2024年--2025年末441523 陆河县发行的新增地方政府专项债券资金收支情况表</t>
  </si>
  <si>
    <t>2024年--2025年末新增专项债券资金收入</t>
  </si>
  <si>
    <t>2024年--2025年末新增专项债券资金安排的支出</t>
  </si>
  <si>
    <t>212城乡社区支出</t>
  </si>
  <si>
    <t>229其他支出</t>
  </si>
  <si>
    <t>230转移性支出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</si>
</sst>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00"/>
  </numFmts>
  <fonts count="26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5"/>
      <name val="微软雅黑"/>
      <charset val="134"/>
    </font>
    <font>
      <b/>
      <sz val="11"/>
      <name val="SimSun"/>
      <charset val="134"/>
    </font>
    <font>
      <sz val="11"/>
      <name val="SimSun"/>
      <charset val="134"/>
    </font>
    <font>
      <sz val="11"/>
      <name val="宋体"/>
      <charset val="1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1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8" applyNumberFormat="0" applyAlignment="0" applyProtection="0">
      <alignment vertical="center"/>
    </xf>
    <xf numFmtId="0" fontId="16" fillId="4" borderId="19" applyNumberFormat="0" applyAlignment="0" applyProtection="0">
      <alignment vertical="center"/>
    </xf>
    <xf numFmtId="0" fontId="17" fillId="4" borderId="18" applyNumberFormat="0" applyAlignment="0" applyProtection="0">
      <alignment vertical="center"/>
    </xf>
    <xf numFmtId="0" fontId="18" fillId="5" borderId="20" applyNumberFormat="0" applyAlignment="0" applyProtection="0">
      <alignment vertical="center"/>
    </xf>
    <xf numFmtId="0" fontId="19" fillId="0" borderId="21" applyNumberFormat="0" applyFill="0" applyAlignment="0" applyProtection="0">
      <alignment vertical="center"/>
    </xf>
    <xf numFmtId="0" fontId="20" fillId="0" borderId="2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37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4" fontId="4" fillId="0" borderId="2" xfId="0" applyNumberFormat="1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0" fillId="0" borderId="2" xfId="0" applyFont="1" applyBorder="1">
      <alignment vertical="center"/>
    </xf>
    <xf numFmtId="0" fontId="5" fillId="0" borderId="0" xfId="0" applyFont="1">
      <alignment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5" xfId="0" applyFont="1" applyBorder="1" applyAlignment="1">
      <alignment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12" xfId="0" applyNumberFormat="1" applyFont="1" applyBorder="1" applyAlignment="1">
      <alignment horizontal="left" vertical="center" wrapText="1"/>
    </xf>
    <xf numFmtId="4" fontId="4" fillId="0" borderId="12" xfId="0" applyNumberFormat="1" applyFont="1" applyBorder="1" applyAlignment="1">
      <alignment horizontal="right" vertical="center" wrapText="1"/>
    </xf>
    <xf numFmtId="0" fontId="4" fillId="0" borderId="12" xfId="0" applyNumberFormat="1" applyFont="1" applyBorder="1" applyAlignment="1">
      <alignment horizontal="right" vertical="center" wrapText="1"/>
    </xf>
    <xf numFmtId="0" fontId="4" fillId="0" borderId="13" xfId="0" applyFont="1" applyBorder="1" applyAlignment="1">
      <alignment vertical="center" wrapText="1"/>
    </xf>
    <xf numFmtId="176" fontId="4" fillId="0" borderId="12" xfId="0" applyNumberFormat="1" applyFont="1" applyBorder="1" applyAlignment="1">
      <alignment horizontal="right" vertical="center" wrapText="1"/>
    </xf>
    <xf numFmtId="176" fontId="4" fillId="0" borderId="1" xfId="0" applyNumberFormat="1" applyFont="1" applyBorder="1" applyAlignment="1">
      <alignment horizontal="right" vertical="center" wrapText="1"/>
    </xf>
    <xf numFmtId="0" fontId="4" fillId="0" borderId="1" xfId="0" applyFont="1" applyBorder="1" applyAlignment="1">
      <alignment horizontal="left" vertical="center" wrapText="1"/>
    </xf>
    <xf numFmtId="0" fontId="1" fillId="0" borderId="14" xfId="0" applyFont="1" applyBorder="1" applyAlignment="1">
      <alignment vertical="center" wrapText="1"/>
    </xf>
    <xf numFmtId="0" fontId="4" fillId="0" borderId="12" xfId="0" applyFont="1" applyBorder="1" applyAlignment="1">
      <alignment horizontal="righ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&#30424;\2026&#24180;&#37329;&#20538;&#32929;\&#25253;&#32929;&#23460;&#25110;&#24066;&#37324;\&#25253;&#20449;&#24687;&#20013;&#24515;\2024-2025&#24180;&#24191;&#19996;&#19987;&#39033;&#20538;&#39044;&#26399;&#25910;&#30410;-&#31579;&#36873;&#20998;&#26512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筛选分析-预期收益 (求和)"/>
      <sheetName val="Sheet2"/>
      <sheetName val="筛选分析-5 (求和)"/>
    </sheetNames>
    <sheetDataSet>
      <sheetData sheetId="0">
        <row r="1">
          <cell r="A1" t="str">
            <v>期数</v>
          </cell>
          <cell r="B1" t="str">
            <v>项目预期收益 (万元)</v>
          </cell>
          <cell r="C1" t="str">
            <v>2025年取得收益</v>
          </cell>
        </row>
        <row r="2">
          <cell r="A2" t="str">
            <v>2024年广东省政府专项债券（三十五期）</v>
          </cell>
          <cell r="B2">
            <v>86.082481</v>
          </cell>
          <cell r="C2">
            <v>0.02184</v>
          </cell>
        </row>
        <row r="3">
          <cell r="A3" t="str">
            <v>2024年广东省政府专项债券（七十期）</v>
          </cell>
          <cell r="B3">
            <v>69.262512</v>
          </cell>
          <cell r="C3">
            <v>0.10429</v>
          </cell>
        </row>
        <row r="4">
          <cell r="A4" t="str">
            <v>2024年广东省政府专项债券（六十四期）</v>
          </cell>
          <cell r="B4">
            <v>63.62287</v>
          </cell>
          <cell r="C4">
            <v>0</v>
          </cell>
        </row>
        <row r="5">
          <cell r="A5" t="str">
            <v>2024年广东省政府专项债券（七十五期）</v>
          </cell>
          <cell r="B5">
            <v>58.2414</v>
          </cell>
          <cell r="C5">
            <v>0</v>
          </cell>
        </row>
        <row r="6">
          <cell r="A6" t="str">
            <v>2024年广东省政府专项债券（七十二期）</v>
          </cell>
          <cell r="B6">
            <v>57.593117</v>
          </cell>
          <cell r="C6">
            <v>0</v>
          </cell>
        </row>
        <row r="7">
          <cell r="A7" t="str">
            <v>2024年广东省政府专项债券（四十八期）</v>
          </cell>
          <cell r="B7">
            <v>52.6199</v>
          </cell>
          <cell r="C7">
            <v>0.02184</v>
          </cell>
        </row>
        <row r="8">
          <cell r="A8" t="str">
            <v>2024年广东省政府专项债券（十六期）</v>
          </cell>
          <cell r="B8">
            <v>36.6734</v>
          </cell>
          <cell r="C8">
            <v>0</v>
          </cell>
        </row>
        <row r="9">
          <cell r="A9" t="str">
            <v>2024年广东省政府专项债券（五期）</v>
          </cell>
          <cell r="B9">
            <v>34.439062</v>
          </cell>
          <cell r="C9">
            <v>0.00429</v>
          </cell>
        </row>
        <row r="10">
          <cell r="A10" t="str">
            <v>2024年广东省政府专项债券（四十七期）</v>
          </cell>
          <cell r="B10">
            <v>24.9103</v>
          </cell>
          <cell r="C10">
            <v>0.1</v>
          </cell>
        </row>
        <row r="11">
          <cell r="A11" t="str">
            <v>2024年广东省政府专项债券（七十七期）</v>
          </cell>
          <cell r="B11">
            <v>24.5082</v>
          </cell>
          <cell r="C11">
            <v>0</v>
          </cell>
        </row>
        <row r="12">
          <cell r="A12" t="str">
            <v>2024年广东省政府专项债券（六十八期）</v>
          </cell>
          <cell r="B12">
            <v>17.738544</v>
          </cell>
          <cell r="C12">
            <v>0</v>
          </cell>
        </row>
        <row r="13">
          <cell r="A13" t="str">
            <v>2024年广东省政府专项债券（十三期）</v>
          </cell>
          <cell r="B13">
            <v>11.8855</v>
          </cell>
          <cell r="C13">
            <v>0</v>
          </cell>
        </row>
        <row r="14">
          <cell r="A14" t="str">
            <v>2024年广东省政府专项债券（五十四期）</v>
          </cell>
          <cell r="B14">
            <v>11.8855</v>
          </cell>
          <cell r="C14">
            <v>0</v>
          </cell>
        </row>
        <row r="15">
          <cell r="A15" t="str">
            <v>2024年广东省政府专项债券（七十四期）</v>
          </cell>
          <cell r="B15">
            <v>6.01537</v>
          </cell>
          <cell r="C15">
            <v>0</v>
          </cell>
        </row>
        <row r="16">
          <cell r="A16" t="str">
            <v>2024年广东省政府专项债券（五十一期）</v>
          </cell>
          <cell r="B16">
            <v>5.241444</v>
          </cell>
          <cell r="C16">
            <v>0</v>
          </cell>
        </row>
        <row r="17">
          <cell r="A17" t="str">
            <v>2024年广东省政府专项债券（六十三期）</v>
          </cell>
          <cell r="B17">
            <v>0.725807</v>
          </cell>
          <cell r="C17">
            <v>0.004473</v>
          </cell>
        </row>
        <row r="18">
          <cell r="A18" t="str">
            <v>2024年广东省政府专项债券（七十一期）</v>
          </cell>
          <cell r="B18">
            <v>0.01</v>
          </cell>
          <cell r="C18">
            <v>0</v>
          </cell>
        </row>
        <row r="19">
          <cell r="A19" t="str">
            <v>2025年广东省政府专项债券（五十四期）</v>
          </cell>
          <cell r="B19">
            <v>154.702362</v>
          </cell>
          <cell r="C19">
            <v>0.00429</v>
          </cell>
        </row>
        <row r="20">
          <cell r="A20" t="str">
            <v>2025年广东省政府专项债券（六期）</v>
          </cell>
          <cell r="B20">
            <v>124.491862</v>
          </cell>
          <cell r="C20">
            <v>0.00429</v>
          </cell>
        </row>
        <row r="21">
          <cell r="A21" t="str">
            <v>2025年广东省政府专项债券（五十三期）</v>
          </cell>
          <cell r="B21">
            <v>102.341179</v>
          </cell>
          <cell r="C21">
            <v>0</v>
          </cell>
        </row>
        <row r="22">
          <cell r="A22" t="str">
            <v>2025年广东省政府专项债券（三期）</v>
          </cell>
          <cell r="B22">
            <v>80.052462</v>
          </cell>
          <cell r="C22">
            <v>0.12613</v>
          </cell>
        </row>
        <row r="23">
          <cell r="A23" t="str">
            <v>2025年广东省政府专项债券（四期）</v>
          </cell>
          <cell r="B23">
            <v>72.419093</v>
          </cell>
          <cell r="C23">
            <v>0.00429</v>
          </cell>
        </row>
        <row r="24">
          <cell r="A24" t="str">
            <v>2025年广东省政府专项债券（十七期）</v>
          </cell>
          <cell r="B24">
            <v>65.9143</v>
          </cell>
          <cell r="C24">
            <v>0</v>
          </cell>
        </row>
        <row r="25">
          <cell r="A25" t="str">
            <v>2025年广东省政府专项债券（二十八期）</v>
          </cell>
          <cell r="B25">
            <v>54.367619</v>
          </cell>
          <cell r="C25">
            <v>0</v>
          </cell>
        </row>
        <row r="26">
          <cell r="A26" t="str">
            <v>2025年广东省政府专项债券（二十九期）</v>
          </cell>
          <cell r="B26">
            <v>24.467443</v>
          </cell>
          <cell r="C26">
            <v>0</v>
          </cell>
        </row>
        <row r="27">
          <cell r="A27" t="str">
            <v>2025年广东省政府专项债券（九期）</v>
          </cell>
          <cell r="B27">
            <v>0.0456</v>
          </cell>
          <cell r="C27">
            <v>0</v>
          </cell>
        </row>
        <row r="28">
          <cell r="A28" t="str">
            <v>2025年广东省政府专项债券（二十四期）</v>
          </cell>
          <cell r="B28">
            <v>0</v>
          </cell>
          <cell r="C28">
            <v>0</v>
          </cell>
        </row>
        <row r="29">
          <cell r="A29" t="str">
            <v>2025年广东省政府专项债券（三十五期）</v>
          </cell>
          <cell r="B29">
            <v>0</v>
          </cell>
          <cell r="C29">
            <v>0</v>
          </cell>
        </row>
        <row r="30">
          <cell r="A30" t="str">
            <v>2025年广东省政府专项债券（四十九期）</v>
          </cell>
          <cell r="B30">
            <v>0</v>
          </cell>
          <cell r="C30">
            <v>0</v>
          </cell>
        </row>
        <row r="31">
          <cell r="A31" t="str">
            <v>2025年广东省政府专项债券（三十七期）</v>
          </cell>
          <cell r="B31">
            <v>0</v>
          </cell>
          <cell r="C31">
            <v>0</v>
          </cell>
        </row>
        <row r="32">
          <cell r="A32" t="str">
            <v>2025年广东省政府专项债券（四十三期）</v>
          </cell>
          <cell r="B32">
            <v>0</v>
          </cell>
          <cell r="C32">
            <v>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0"/>
  <sheetViews>
    <sheetView workbookViewId="0">
      <pane xSplit="1" ySplit="5" topLeftCell="C6" activePane="bottomRight" state="frozen"/>
      <selection/>
      <selection pane="topRight"/>
      <selection pane="bottomLeft"/>
      <selection pane="bottomRight" activeCell="L20" sqref="L20"/>
    </sheetView>
  </sheetViews>
  <sheetFormatPr defaultColWidth="10" defaultRowHeight="13.5"/>
  <cols>
    <col min="1" max="1" width="33.625" customWidth="1"/>
    <col min="2" max="4" width="12" customWidth="1"/>
    <col min="5" max="5" width="13.75" customWidth="1"/>
    <col min="6" max="8" width="9.625" customWidth="1"/>
    <col min="9" max="9" width="17.75" customWidth="1"/>
    <col min="10" max="10" width="9.625" customWidth="1"/>
    <col min="11" max="11" width="15.75" customWidth="1"/>
    <col min="12" max="12" width="9.625" customWidth="1"/>
    <col min="13" max="13" width="9" customWidth="1"/>
    <col min="14" max="14" width="9.76666666666667" customWidth="1"/>
  </cols>
  <sheetData>
    <row r="1" spans="1:13">
      <c r="A1" s="1" t="s">
        <v>0</v>
      </c>
    </row>
    <row r="2" ht="27.85" customHeight="1" spans="1:1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ht="14.3" customHeight="1" spans="1:13">
      <c r="A3" s="1"/>
      <c r="B3" s="1"/>
      <c r="C3" s="1"/>
      <c r="D3" s="1"/>
      <c r="E3" s="1"/>
      <c r="F3" s="1"/>
      <c r="G3" s="1"/>
      <c r="I3" s="1"/>
      <c r="J3" s="1"/>
      <c r="K3" s="1"/>
      <c r="L3" s="1" t="s">
        <v>2</v>
      </c>
    </row>
    <row r="4" ht="18.05" customHeight="1" spans="1:13">
      <c r="A4" s="13"/>
      <c r="B4" s="14" t="s">
        <v>3</v>
      </c>
      <c r="C4" s="14"/>
      <c r="D4" s="14"/>
      <c r="E4" s="14"/>
      <c r="F4" s="14"/>
      <c r="G4" s="14"/>
      <c r="H4" s="16" t="s">
        <v>4</v>
      </c>
      <c r="I4" s="16"/>
      <c r="J4" s="17" t="s">
        <v>5</v>
      </c>
      <c r="K4" s="17"/>
      <c r="L4" s="20" t="s">
        <v>6</v>
      </c>
    </row>
    <row r="5" ht="27.1" customHeight="1" spans="1:13">
      <c r="A5" s="21" t="s">
        <v>7</v>
      </c>
      <c r="B5" s="22" t="s">
        <v>8</v>
      </c>
      <c r="C5" s="22" t="s">
        <v>9</v>
      </c>
      <c r="D5" s="22" t="s">
        <v>10</v>
      </c>
      <c r="E5" s="22" t="s">
        <v>11</v>
      </c>
      <c r="F5" s="22" t="s">
        <v>12</v>
      </c>
      <c r="G5" s="22" t="s">
        <v>13</v>
      </c>
      <c r="H5" s="23"/>
      <c r="I5" s="22" t="s">
        <v>14</v>
      </c>
      <c r="J5" s="23"/>
      <c r="K5" s="22" t="s">
        <v>14</v>
      </c>
      <c r="L5" s="26"/>
    </row>
    <row r="6" ht="14.3" customHeight="1" spans="1:13">
      <c r="A6" s="27" t="s">
        <v>15</v>
      </c>
      <c r="B6" s="27" t="s">
        <v>16</v>
      </c>
      <c r="C6" s="27" t="s">
        <v>17</v>
      </c>
      <c r="D6" s="29">
        <v>0.4</v>
      </c>
      <c r="E6" s="27" t="s">
        <v>18</v>
      </c>
      <c r="F6" s="36" t="s">
        <v>19</v>
      </c>
      <c r="G6" s="27" t="s">
        <v>20</v>
      </c>
      <c r="H6" s="32">
        <v>9.528328</v>
      </c>
      <c r="I6" s="32">
        <v>4.5799</v>
      </c>
      <c r="J6" s="32">
        <v>0.4</v>
      </c>
      <c r="K6" s="32">
        <v>0.4</v>
      </c>
      <c r="L6" s="34"/>
      <c r="M6" s="1"/>
    </row>
    <row r="7" ht="14.3" customHeight="1" spans="1:13">
      <c r="A7" s="27" t="s">
        <v>21</v>
      </c>
      <c r="B7" s="27" t="s">
        <v>22</v>
      </c>
      <c r="C7" s="27" t="s">
        <v>17</v>
      </c>
      <c r="D7" s="29">
        <v>0.8</v>
      </c>
      <c r="E7" s="27" t="s">
        <v>23</v>
      </c>
      <c r="F7" s="36" t="s">
        <v>24</v>
      </c>
      <c r="G7" s="27" t="s">
        <v>20</v>
      </c>
      <c r="H7" s="32">
        <v>7.960888</v>
      </c>
      <c r="I7" s="32">
        <v>4.4717</v>
      </c>
      <c r="J7" s="32">
        <v>0.8</v>
      </c>
      <c r="K7" s="32">
        <v>0.8</v>
      </c>
      <c r="L7" s="34"/>
      <c r="M7" s="1"/>
    </row>
    <row r="8" ht="14.3" customHeight="1" spans="1:13">
      <c r="A8" s="27" t="s">
        <v>25</v>
      </c>
      <c r="B8" s="27" t="s">
        <v>26</v>
      </c>
      <c r="C8" s="27" t="s">
        <v>17</v>
      </c>
      <c r="D8" s="29">
        <v>0.3</v>
      </c>
      <c r="E8" s="27" t="s">
        <v>27</v>
      </c>
      <c r="F8" s="36" t="s">
        <v>28</v>
      </c>
      <c r="G8" s="27" t="s">
        <v>20</v>
      </c>
      <c r="H8" s="32">
        <v>8.500888</v>
      </c>
      <c r="I8" s="32">
        <v>5.83</v>
      </c>
      <c r="J8" s="32">
        <v>0.45</v>
      </c>
      <c r="K8" s="32">
        <v>0.3</v>
      </c>
      <c r="L8" s="34"/>
      <c r="M8" s="1"/>
    </row>
    <row r="9" ht="14.3" customHeight="1" spans="1:13">
      <c r="A9" s="27" t="s">
        <v>29</v>
      </c>
      <c r="B9" s="27" t="s">
        <v>30</v>
      </c>
      <c r="C9" s="27" t="s">
        <v>17</v>
      </c>
      <c r="D9" s="29">
        <v>0.2</v>
      </c>
      <c r="E9" s="27" t="s">
        <v>31</v>
      </c>
      <c r="F9" s="36" t="s">
        <v>32</v>
      </c>
      <c r="G9" s="27" t="s">
        <v>20</v>
      </c>
      <c r="H9" s="32">
        <v>4.979688</v>
      </c>
      <c r="I9" s="32">
        <v>2.49</v>
      </c>
      <c r="J9" s="32">
        <v>0.35</v>
      </c>
      <c r="K9" s="32">
        <v>0.2</v>
      </c>
      <c r="L9" s="34"/>
      <c r="M9" s="1"/>
    </row>
    <row r="10" ht="14.3" customHeight="1" spans="1:13">
      <c r="A10" s="35" t="s">
        <v>33</v>
      </c>
      <c r="B10" s="35"/>
      <c r="C10" s="35"/>
      <c r="D10" s="35"/>
      <c r="E10" s="35"/>
      <c r="F10" s="35"/>
      <c r="G10" s="35"/>
      <c r="H10" s="35"/>
    </row>
  </sheetData>
  <mergeCells count="6">
    <mergeCell ref="A2:L2"/>
    <mergeCell ref="B4:G4"/>
    <mergeCell ref="H4:I4"/>
    <mergeCell ref="J4:K4"/>
    <mergeCell ref="A10:H10"/>
    <mergeCell ref="L4:L5"/>
  </mergeCells>
  <pageMargins left="0.39300000667572" right="0.39300000667572" top="0.39300000667572" bottom="0.39300000667572" header="0" footer="0"/>
  <pageSetup paperSize="9" scale="85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7"/>
  <sheetViews>
    <sheetView zoomScale="85" zoomScaleNormal="85" workbookViewId="0">
      <pane xSplit="1" ySplit="5" topLeftCell="B26" activePane="bottomRight" state="frozen"/>
      <selection/>
      <selection pane="topRight"/>
      <selection pane="bottomLeft"/>
      <selection pane="bottomRight" activeCell="M14" sqref="M14"/>
    </sheetView>
  </sheetViews>
  <sheetFormatPr defaultColWidth="10" defaultRowHeight="13.5"/>
  <cols>
    <col min="1" max="1" width="37.45" customWidth="1"/>
    <col min="2" max="2" width="14.375" customWidth="1"/>
    <col min="3" max="3" width="18" customWidth="1"/>
    <col min="4" max="7" width="14.375" customWidth="1"/>
    <col min="8" max="8" width="46.25" customWidth="1"/>
    <col min="9" max="12" width="11.25" customWidth="1"/>
    <col min="13" max="13" width="11.25" style="12" customWidth="1"/>
    <col min="14" max="14" width="11.25" customWidth="1"/>
    <col min="15" max="15" width="13.5" customWidth="1"/>
    <col min="16" max="16" width="9.76666666666667" customWidth="1"/>
  </cols>
  <sheetData>
    <row r="1" ht="14.3" customHeight="1" spans="1:16">
      <c r="A1" s="1" t="s">
        <v>0</v>
      </c>
    </row>
    <row r="2" ht="27.85" customHeight="1" spans="1:16">
      <c r="A2" s="2" t="s">
        <v>34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</row>
    <row r="3" ht="14.3" customHeight="1" spans="1:16">
      <c r="A3" s="1"/>
      <c r="B3" s="1"/>
      <c r="C3" s="1"/>
      <c r="D3" s="1"/>
      <c r="E3" s="1"/>
      <c r="F3" s="1"/>
      <c r="G3" s="1"/>
      <c r="J3" s="1"/>
      <c r="K3" s="1"/>
      <c r="L3" s="1"/>
      <c r="P3" s="1" t="s">
        <v>2</v>
      </c>
    </row>
    <row r="4" ht="18.05" customHeight="1" spans="1:16">
      <c r="A4" s="13"/>
      <c r="B4" s="14" t="s">
        <v>3</v>
      </c>
      <c r="C4" s="14"/>
      <c r="D4" s="14"/>
      <c r="E4" s="14"/>
      <c r="F4" s="14"/>
      <c r="G4" s="14"/>
      <c r="H4" s="15" t="s">
        <v>35</v>
      </c>
      <c r="I4" s="16" t="s">
        <v>4</v>
      </c>
      <c r="J4" s="16"/>
      <c r="K4" s="17" t="s">
        <v>5</v>
      </c>
      <c r="L4" s="17"/>
      <c r="M4" s="18" t="s">
        <v>36</v>
      </c>
      <c r="N4" s="18"/>
      <c r="O4" s="19" t="s">
        <v>37</v>
      </c>
      <c r="P4" s="20" t="s">
        <v>6</v>
      </c>
    </row>
    <row r="5" ht="27.1" customHeight="1" spans="1:16">
      <c r="A5" s="21" t="s">
        <v>7</v>
      </c>
      <c r="B5" s="22" t="s">
        <v>8</v>
      </c>
      <c r="C5" s="22" t="s">
        <v>9</v>
      </c>
      <c r="D5" s="22" t="s">
        <v>10</v>
      </c>
      <c r="E5" s="22" t="s">
        <v>11</v>
      </c>
      <c r="F5" s="22" t="s">
        <v>12</v>
      </c>
      <c r="G5" s="22" t="s">
        <v>13</v>
      </c>
      <c r="H5" s="15"/>
      <c r="I5" s="23"/>
      <c r="J5" s="22" t="s">
        <v>38</v>
      </c>
      <c r="K5" s="23"/>
      <c r="L5" s="22" t="s">
        <v>38</v>
      </c>
      <c r="M5" s="24"/>
      <c r="N5" s="25" t="s">
        <v>39</v>
      </c>
      <c r="O5" s="19"/>
      <c r="P5" s="26"/>
    </row>
    <row r="6" ht="25" customHeight="1" spans="1:16">
      <c r="A6" s="27" t="s">
        <v>40</v>
      </c>
      <c r="B6" s="28">
        <v>2405335</v>
      </c>
      <c r="C6" s="27" t="s">
        <v>41</v>
      </c>
      <c r="D6" s="29">
        <v>1.09</v>
      </c>
      <c r="E6" s="27" t="s">
        <v>42</v>
      </c>
      <c r="F6" s="30">
        <v>2.42</v>
      </c>
      <c r="G6" s="27" t="s">
        <v>20</v>
      </c>
      <c r="H6" s="31" t="s">
        <v>43</v>
      </c>
      <c r="I6" s="32">
        <v>22.4123</v>
      </c>
      <c r="J6" s="32">
        <v>13.445</v>
      </c>
      <c r="K6" s="32">
        <v>1.390255</v>
      </c>
      <c r="L6" s="32">
        <v>1.09</v>
      </c>
      <c r="M6" s="32">
        <v>0.1658529</v>
      </c>
      <c r="N6" s="33">
        <f>VLOOKUP(A6,'[1]筛选分析-预期收益 (求和)'!$A:$C,3,FALSE)</f>
        <v>0.02184</v>
      </c>
      <c r="O6" s="33">
        <f>VLOOKUP(A6,'[1]筛选分析-预期收益 (求和)'!$A:$B,2,FALSE)</f>
        <v>86.082481</v>
      </c>
      <c r="P6" s="34"/>
    </row>
    <row r="7" ht="25" customHeight="1" spans="1:16">
      <c r="A7" s="27" t="s">
        <v>44</v>
      </c>
      <c r="B7" s="28">
        <v>199227</v>
      </c>
      <c r="C7" s="27" t="s">
        <v>41</v>
      </c>
      <c r="D7" s="29">
        <v>0.1</v>
      </c>
      <c r="E7" s="27" t="s">
        <v>45</v>
      </c>
      <c r="F7" s="30">
        <v>2.07</v>
      </c>
      <c r="G7" s="27" t="s">
        <v>46</v>
      </c>
      <c r="H7" s="31"/>
      <c r="I7" s="32">
        <v>20</v>
      </c>
      <c r="J7" s="32">
        <v>9.06</v>
      </c>
      <c r="K7" s="32">
        <v>1.4371294123</v>
      </c>
      <c r="L7" s="32">
        <v>0.1</v>
      </c>
      <c r="M7" s="32">
        <v>0</v>
      </c>
      <c r="N7" s="33">
        <f>VLOOKUP(A7,'[1]筛选分析-预期收益 (求和)'!$A:$C,3,FALSE)</f>
        <v>0</v>
      </c>
      <c r="O7" s="33">
        <f>VLOOKUP(A7,'[1]筛选分析-预期收益 (求和)'!$A:$B,2,FALSE)</f>
        <v>65.9143</v>
      </c>
      <c r="P7" s="34"/>
    </row>
    <row r="8" ht="25" customHeight="1" spans="1:16">
      <c r="A8" s="27" t="s">
        <v>47</v>
      </c>
      <c r="B8" s="28">
        <v>198506</v>
      </c>
      <c r="C8" s="27" t="s">
        <v>41</v>
      </c>
      <c r="D8" s="29">
        <v>0.15</v>
      </c>
      <c r="E8" s="27" t="s">
        <v>48</v>
      </c>
      <c r="F8" s="30">
        <v>2.49</v>
      </c>
      <c r="G8" s="27" t="s">
        <v>49</v>
      </c>
      <c r="H8" s="31"/>
      <c r="I8" s="32">
        <v>2.261</v>
      </c>
      <c r="J8" s="32">
        <v>1.68</v>
      </c>
      <c r="K8" s="32">
        <v>0.15</v>
      </c>
      <c r="L8" s="32">
        <v>0.15</v>
      </c>
      <c r="M8" s="32">
        <v>0</v>
      </c>
      <c r="N8" s="33">
        <f>VLOOKUP(A8,'[1]筛选分析-预期收益 (求和)'!$A:$C,3,FALSE)</f>
        <v>0</v>
      </c>
      <c r="O8" s="33">
        <f>VLOOKUP(A8,'[1]筛选分析-预期收益 (求和)'!$A:$B,2,FALSE)</f>
        <v>5.241444</v>
      </c>
      <c r="P8" s="34"/>
    </row>
    <row r="9" ht="25" customHeight="1" spans="1:16">
      <c r="A9" s="27" t="s">
        <v>50</v>
      </c>
      <c r="B9" s="28">
        <v>198503</v>
      </c>
      <c r="C9" s="27" t="s">
        <v>41</v>
      </c>
      <c r="D9" s="29">
        <v>0.75</v>
      </c>
      <c r="E9" s="27" t="s">
        <v>48</v>
      </c>
      <c r="F9" s="30">
        <v>2.56</v>
      </c>
      <c r="G9" s="27" t="s">
        <v>46</v>
      </c>
      <c r="H9" s="31" t="s">
        <v>43</v>
      </c>
      <c r="I9" s="32">
        <v>21.5005</v>
      </c>
      <c r="J9" s="32">
        <v>17.545</v>
      </c>
      <c r="K9" s="32">
        <v>1.050255</v>
      </c>
      <c r="L9" s="32">
        <v>0.75</v>
      </c>
      <c r="M9" s="32">
        <v>0.0559699</v>
      </c>
      <c r="N9" s="33">
        <f>VLOOKUP(A9,'[1]筛选分析-预期收益 (求和)'!$A:$C,3,FALSE)</f>
        <v>0.02184</v>
      </c>
      <c r="O9" s="33">
        <f>VLOOKUP(A9,'[1]筛选分析-预期收益 (求和)'!$A:$B,2,FALSE)</f>
        <v>52.6199</v>
      </c>
      <c r="P9" s="34"/>
    </row>
    <row r="10" ht="25" customHeight="1" spans="1:16">
      <c r="A10" s="27" t="s">
        <v>51</v>
      </c>
      <c r="B10" s="28">
        <v>198502</v>
      </c>
      <c r="C10" s="27" t="s">
        <v>41</v>
      </c>
      <c r="D10" s="29">
        <v>0.83</v>
      </c>
      <c r="E10" s="27" t="s">
        <v>48</v>
      </c>
      <c r="F10" s="30">
        <v>2.51</v>
      </c>
      <c r="G10" s="27" t="s">
        <v>49</v>
      </c>
      <c r="H10" s="31" t="s">
        <v>52</v>
      </c>
      <c r="I10" s="32">
        <v>12.6402</v>
      </c>
      <c r="J10" s="32">
        <v>9.635</v>
      </c>
      <c r="K10" s="32">
        <v>1.33</v>
      </c>
      <c r="L10" s="32">
        <v>0.83</v>
      </c>
      <c r="M10" s="32">
        <v>0.23</v>
      </c>
      <c r="N10" s="33">
        <f>VLOOKUP(A10,'[1]筛选分析-预期收益 (求和)'!$A:$C,3,FALSE)</f>
        <v>0.1</v>
      </c>
      <c r="O10" s="33">
        <f>VLOOKUP(A10,'[1]筛选分析-预期收益 (求和)'!$A:$B,2,FALSE)</f>
        <v>24.9103</v>
      </c>
      <c r="P10" s="34"/>
    </row>
    <row r="11" ht="25" customHeight="1" spans="1:16">
      <c r="A11" s="27" t="s">
        <v>53</v>
      </c>
      <c r="B11" s="28">
        <v>2505015</v>
      </c>
      <c r="C11" s="27" t="s">
        <v>41</v>
      </c>
      <c r="D11" s="29">
        <v>0.8</v>
      </c>
      <c r="E11" s="27" t="s">
        <v>54</v>
      </c>
      <c r="F11" s="30">
        <v>1.99</v>
      </c>
      <c r="G11" s="27" t="s">
        <v>49</v>
      </c>
      <c r="H11" s="31" t="s">
        <v>55</v>
      </c>
      <c r="I11" s="32">
        <v>19.7276</v>
      </c>
      <c r="J11" s="32">
        <v>15.8</v>
      </c>
      <c r="K11" s="32">
        <v>2.06760166</v>
      </c>
      <c r="L11" s="32">
        <v>0.8</v>
      </c>
      <c r="M11" s="32">
        <v>0.01902</v>
      </c>
      <c r="N11" s="33">
        <f>VLOOKUP(A11,'[1]筛选分析-预期收益 (求和)'!$A:$C,3,FALSE)</f>
        <v>0.00429</v>
      </c>
      <c r="O11" s="33">
        <f>VLOOKUP(A11,'[1]筛选分析-预期收益 (求和)'!$A:$B,2,FALSE)</f>
        <v>72.419093</v>
      </c>
      <c r="P11" s="34"/>
    </row>
    <row r="12" ht="25" customHeight="1" spans="1:16">
      <c r="A12" s="27" t="s">
        <v>56</v>
      </c>
      <c r="B12" s="28">
        <v>2505017</v>
      </c>
      <c r="C12" s="27" t="s">
        <v>41</v>
      </c>
      <c r="D12" s="29">
        <v>1.9</v>
      </c>
      <c r="E12" s="27" t="s">
        <v>54</v>
      </c>
      <c r="F12" s="30">
        <v>2.06</v>
      </c>
      <c r="G12" s="27" t="s">
        <v>46</v>
      </c>
      <c r="H12" s="31" t="s">
        <v>55</v>
      </c>
      <c r="I12" s="32">
        <v>28.7697</v>
      </c>
      <c r="J12" s="32">
        <v>23.21</v>
      </c>
      <c r="K12" s="32">
        <v>3.16760166</v>
      </c>
      <c r="L12" s="32">
        <v>1.9</v>
      </c>
      <c r="M12" s="32">
        <v>0.01902</v>
      </c>
      <c r="N12" s="33">
        <f>VLOOKUP(A12,'[1]筛选分析-预期收益 (求和)'!$A:$C,3,FALSE)</f>
        <v>0.00429</v>
      </c>
      <c r="O12" s="33">
        <f>VLOOKUP(A12,'[1]筛选分析-预期收益 (求和)'!$A:$B,2,FALSE)</f>
        <v>124.491862</v>
      </c>
      <c r="P12" s="34"/>
    </row>
    <row r="13" ht="25" customHeight="1" spans="1:16">
      <c r="A13" s="27" t="s">
        <v>57</v>
      </c>
      <c r="B13" s="28">
        <v>2505014</v>
      </c>
      <c r="C13" s="27" t="s">
        <v>41</v>
      </c>
      <c r="D13" s="29">
        <v>0.3</v>
      </c>
      <c r="E13" s="27" t="s">
        <v>54</v>
      </c>
      <c r="F13" s="30">
        <v>1.7</v>
      </c>
      <c r="G13" s="27" t="s">
        <v>20</v>
      </c>
      <c r="H13" s="31" t="s">
        <v>58</v>
      </c>
      <c r="I13" s="32">
        <v>19.4331</v>
      </c>
      <c r="J13" s="32">
        <v>15.09</v>
      </c>
      <c r="K13" s="32">
        <v>2.66785666</v>
      </c>
      <c r="L13" s="32">
        <v>0.3</v>
      </c>
      <c r="M13" s="32">
        <v>0.376981</v>
      </c>
      <c r="N13" s="33">
        <f>VLOOKUP(A13,'[1]筛选分析-预期收益 (求和)'!$A:$C,3,FALSE)</f>
        <v>0.12613</v>
      </c>
      <c r="O13" s="33">
        <f>VLOOKUP(A13,'[1]筛选分析-预期收益 (求和)'!$A:$B,2,FALSE)</f>
        <v>80.052462</v>
      </c>
      <c r="P13" s="34"/>
    </row>
    <row r="14" ht="25" customHeight="1" spans="1:16">
      <c r="A14" s="27" t="s">
        <v>59</v>
      </c>
      <c r="B14" s="28">
        <v>231914</v>
      </c>
      <c r="C14" s="27" t="s">
        <v>41</v>
      </c>
      <c r="D14" s="29">
        <v>0.02</v>
      </c>
      <c r="E14" s="27" t="s">
        <v>60</v>
      </c>
      <c r="F14" s="30">
        <v>2.19</v>
      </c>
      <c r="G14" s="27" t="s">
        <v>20</v>
      </c>
      <c r="H14" s="31"/>
      <c r="I14" s="32">
        <v>1.8498</v>
      </c>
      <c r="J14" s="32">
        <v>1.2</v>
      </c>
      <c r="K14" s="32">
        <v>0.02</v>
      </c>
      <c r="L14" s="32">
        <v>0.02</v>
      </c>
      <c r="M14" s="32">
        <v>0</v>
      </c>
      <c r="N14" s="33">
        <f>VLOOKUP(A14,'[1]筛选分析-预期收益 (求和)'!$A:$C,3,FALSE)</f>
        <v>0</v>
      </c>
      <c r="O14" s="33">
        <f>VLOOKUP(A14,'[1]筛选分析-预期收益 (求和)'!$A:$B,2,FALSE)</f>
        <v>11.8855</v>
      </c>
      <c r="P14" s="34"/>
    </row>
    <row r="15" ht="25" customHeight="1" spans="1:16">
      <c r="A15" s="27" t="s">
        <v>61</v>
      </c>
      <c r="B15" s="28">
        <v>2405022</v>
      </c>
      <c r="C15" s="27" t="s">
        <v>41</v>
      </c>
      <c r="D15" s="29">
        <v>0.7</v>
      </c>
      <c r="E15" s="27" t="s">
        <v>18</v>
      </c>
      <c r="F15" s="30">
        <v>2.78</v>
      </c>
      <c r="G15" s="27" t="s">
        <v>62</v>
      </c>
      <c r="H15" s="31" t="s">
        <v>55</v>
      </c>
      <c r="I15" s="32">
        <v>6.1107</v>
      </c>
      <c r="J15" s="32">
        <v>5.09</v>
      </c>
      <c r="K15" s="32">
        <v>1.96760166</v>
      </c>
      <c r="L15" s="32">
        <v>0.7</v>
      </c>
      <c r="M15" s="32">
        <v>0.01902</v>
      </c>
      <c r="N15" s="33">
        <f>VLOOKUP(A15,'[1]筛选分析-预期收益 (求和)'!$A:$C,3,FALSE)</f>
        <v>0.00429</v>
      </c>
      <c r="O15" s="33">
        <f>VLOOKUP(A15,'[1]筛选分析-预期收益 (求和)'!$A:$B,2,FALSE)</f>
        <v>34.439062</v>
      </c>
      <c r="P15" s="34"/>
    </row>
    <row r="16" ht="25" customHeight="1" spans="1:16">
      <c r="A16" s="27" t="s">
        <v>63</v>
      </c>
      <c r="B16" s="28">
        <v>2405984</v>
      </c>
      <c r="C16" s="27" t="s">
        <v>41</v>
      </c>
      <c r="D16" s="29">
        <v>0.2</v>
      </c>
      <c r="E16" s="27" t="s">
        <v>64</v>
      </c>
      <c r="F16" s="30">
        <v>2.17</v>
      </c>
      <c r="G16" s="27" t="s">
        <v>49</v>
      </c>
      <c r="H16" s="31" t="s">
        <v>52</v>
      </c>
      <c r="I16" s="32">
        <v>3.8467</v>
      </c>
      <c r="J16" s="32">
        <v>2.61</v>
      </c>
      <c r="K16" s="32">
        <v>0.4</v>
      </c>
      <c r="L16" s="32">
        <v>0.2</v>
      </c>
      <c r="M16" s="32">
        <v>0</v>
      </c>
      <c r="N16" s="33">
        <f>VLOOKUP(A16,'[1]筛选分析-预期收益 (求和)'!$A:$C,3,FALSE)</f>
        <v>0</v>
      </c>
      <c r="O16" s="33">
        <v>8.720101</v>
      </c>
      <c r="P16" s="34"/>
    </row>
    <row r="17" ht="25" customHeight="1" spans="1:16">
      <c r="A17" s="27" t="s">
        <v>65</v>
      </c>
      <c r="B17" s="28">
        <v>2405983</v>
      </c>
      <c r="C17" s="27" t="s">
        <v>41</v>
      </c>
      <c r="D17" s="29">
        <v>0.43</v>
      </c>
      <c r="E17" s="27" t="s">
        <v>64</v>
      </c>
      <c r="F17" s="30">
        <v>2.1</v>
      </c>
      <c r="G17" s="27" t="s">
        <v>20</v>
      </c>
      <c r="H17" s="31" t="s">
        <v>55</v>
      </c>
      <c r="I17" s="32">
        <v>15.9785</v>
      </c>
      <c r="J17" s="32">
        <v>12.6</v>
      </c>
      <c r="K17" s="32">
        <v>2.8053023583</v>
      </c>
      <c r="L17" s="32">
        <v>0.43</v>
      </c>
      <c r="M17" s="32">
        <v>0.24902</v>
      </c>
      <c r="N17" s="33">
        <f>VLOOKUP(A17,'[1]筛选分析-预期收益 (求和)'!$A:$C,3,FALSE)</f>
        <v>0.10429</v>
      </c>
      <c r="O17" s="33">
        <f>VLOOKUP(A17,'[1]筛选分析-预期收益 (求和)'!$A:$B,2,FALSE)</f>
        <v>69.262512</v>
      </c>
      <c r="P17" s="34"/>
    </row>
    <row r="18" ht="25" customHeight="1" spans="1:16">
      <c r="A18" s="27" t="s">
        <v>66</v>
      </c>
      <c r="B18" s="28">
        <v>2405985</v>
      </c>
      <c r="C18" s="27" t="s">
        <v>41</v>
      </c>
      <c r="D18" s="29">
        <v>0.51</v>
      </c>
      <c r="E18" s="27" t="s">
        <v>64</v>
      </c>
      <c r="F18" s="30">
        <v>2.21</v>
      </c>
      <c r="G18" s="27" t="s">
        <v>46</v>
      </c>
      <c r="H18" s="31" t="s">
        <v>67</v>
      </c>
      <c r="I18" s="32">
        <v>12.1086</v>
      </c>
      <c r="J18" s="32">
        <v>9.54</v>
      </c>
      <c r="K18" s="32">
        <v>0.51</v>
      </c>
      <c r="L18" s="32">
        <v>0.51</v>
      </c>
      <c r="M18" s="32">
        <v>0</v>
      </c>
      <c r="N18" s="33">
        <f>VLOOKUP(A18,'[1]筛选分析-预期收益 (求和)'!$A:$C,3,FALSE)</f>
        <v>0</v>
      </c>
      <c r="O18" s="33">
        <f>VLOOKUP(A18,'[1]筛选分析-预期收益 (求和)'!$A:$B,2,FALSE)</f>
        <v>57.593117</v>
      </c>
      <c r="P18" s="34"/>
    </row>
    <row r="19" ht="25" customHeight="1" spans="1:16">
      <c r="A19" s="27" t="s">
        <v>68</v>
      </c>
      <c r="B19" s="28">
        <v>2405981</v>
      </c>
      <c r="C19" s="27" t="s">
        <v>41</v>
      </c>
      <c r="D19" s="29">
        <v>0.11</v>
      </c>
      <c r="E19" s="27" t="s">
        <v>64</v>
      </c>
      <c r="F19" s="30">
        <v>1.97</v>
      </c>
      <c r="G19" s="27" t="s">
        <v>69</v>
      </c>
      <c r="H19" s="31" t="s">
        <v>67</v>
      </c>
      <c r="I19" s="32">
        <v>6.6465</v>
      </c>
      <c r="J19" s="32">
        <v>4.47</v>
      </c>
      <c r="K19" s="32">
        <v>0.61</v>
      </c>
      <c r="L19" s="32">
        <v>0.11</v>
      </c>
      <c r="M19" s="32">
        <v>0</v>
      </c>
      <c r="N19" s="33">
        <f>VLOOKUP(A19,'[1]筛选分析-预期收益 (求和)'!$A:$C,3,FALSE)</f>
        <v>0</v>
      </c>
      <c r="O19" s="33">
        <f>VLOOKUP(A19,'[1]筛选分析-预期收益 (求和)'!$A:$B,2,FALSE)</f>
        <v>17.738544</v>
      </c>
      <c r="P19" s="34"/>
    </row>
    <row r="20" ht="25" customHeight="1" spans="1:16">
      <c r="A20" s="27" t="s">
        <v>70</v>
      </c>
      <c r="B20" s="28">
        <v>198454</v>
      </c>
      <c r="C20" s="27" t="s">
        <v>41</v>
      </c>
      <c r="D20" s="29">
        <v>0.1</v>
      </c>
      <c r="E20" s="27" t="s">
        <v>71</v>
      </c>
      <c r="F20" s="30">
        <v>2.39</v>
      </c>
      <c r="G20" s="27" t="s">
        <v>69</v>
      </c>
      <c r="H20" s="31"/>
      <c r="I20" s="32">
        <v>1.8498</v>
      </c>
      <c r="J20" s="32">
        <v>1.2</v>
      </c>
      <c r="K20" s="32">
        <v>0.1</v>
      </c>
      <c r="L20" s="32">
        <v>0.1</v>
      </c>
      <c r="M20" s="32">
        <v>0</v>
      </c>
      <c r="N20" s="33">
        <f>VLOOKUP(A20,'[1]筛选分析-预期收益 (求和)'!$A:$C,3,FALSE)</f>
        <v>0</v>
      </c>
      <c r="O20" s="33">
        <f>VLOOKUP(A20,'[1]筛选分析-预期收益 (求和)'!$A:$B,2,FALSE)</f>
        <v>11.8855</v>
      </c>
      <c r="P20" s="34"/>
    </row>
    <row r="21" ht="25" customHeight="1" spans="1:16">
      <c r="A21" s="27" t="s">
        <v>72</v>
      </c>
      <c r="B21" s="28">
        <v>198457</v>
      </c>
      <c r="C21" s="27" t="s">
        <v>41</v>
      </c>
      <c r="D21" s="29">
        <v>0.5</v>
      </c>
      <c r="E21" s="27" t="s">
        <v>71</v>
      </c>
      <c r="F21" s="30">
        <v>2.67</v>
      </c>
      <c r="G21" s="27" t="s">
        <v>46</v>
      </c>
      <c r="H21" s="31" t="s">
        <v>67</v>
      </c>
      <c r="I21" s="32">
        <v>15.7857</v>
      </c>
      <c r="J21" s="32">
        <v>12.48</v>
      </c>
      <c r="K21" s="32">
        <v>0.5</v>
      </c>
      <c r="L21" s="32">
        <v>0.5</v>
      </c>
      <c r="M21" s="32">
        <v>0</v>
      </c>
      <c r="N21" s="33">
        <f>VLOOKUP(A21,'[1]筛选分析-预期收益 (求和)'!$A:$C,3,FALSE)</f>
        <v>0</v>
      </c>
      <c r="O21" s="33">
        <f>VLOOKUP(A21,'[1]筛选分析-预期收益 (求和)'!$A:$B,2,FALSE)</f>
        <v>36.6734</v>
      </c>
      <c r="P21" s="34"/>
    </row>
    <row r="22" ht="25" customHeight="1" spans="1:16">
      <c r="A22" s="27" t="s">
        <v>73</v>
      </c>
      <c r="B22" s="28">
        <v>198554</v>
      </c>
      <c r="C22" s="27" t="s">
        <v>41</v>
      </c>
      <c r="D22" s="29">
        <v>0.2</v>
      </c>
      <c r="E22" s="27" t="s">
        <v>23</v>
      </c>
      <c r="F22" s="30">
        <v>2.3</v>
      </c>
      <c r="G22" s="27" t="s">
        <v>49</v>
      </c>
      <c r="H22" s="31" t="s">
        <v>67</v>
      </c>
      <c r="I22" s="32">
        <v>0.35</v>
      </c>
      <c r="J22" s="32">
        <v>0.3</v>
      </c>
      <c r="K22" s="32">
        <v>0.20001508</v>
      </c>
      <c r="L22" s="32">
        <v>0.2</v>
      </c>
      <c r="M22" s="32">
        <v>0.045</v>
      </c>
      <c r="N22" s="33">
        <f>VLOOKUP(A22,'[1]筛选分析-预期收益 (求和)'!$A:$C,3,FALSE)</f>
        <v>0.004473</v>
      </c>
      <c r="O22" s="33">
        <f>VLOOKUP(A22,'[1]筛选分析-预期收益 (求和)'!$A:$B,2,FALSE)</f>
        <v>0.725807</v>
      </c>
      <c r="P22" s="34"/>
    </row>
    <row r="23" ht="25" customHeight="1" spans="1:16">
      <c r="A23" s="27" t="s">
        <v>74</v>
      </c>
      <c r="B23" s="28">
        <v>198555</v>
      </c>
      <c r="C23" s="27" t="s">
        <v>41</v>
      </c>
      <c r="D23" s="29">
        <v>0.71</v>
      </c>
      <c r="E23" s="27" t="s">
        <v>23</v>
      </c>
      <c r="F23" s="30">
        <v>2.39</v>
      </c>
      <c r="G23" s="27" t="s">
        <v>46</v>
      </c>
      <c r="H23" s="31" t="s">
        <v>67</v>
      </c>
      <c r="I23" s="32">
        <v>17.4791</v>
      </c>
      <c r="J23" s="32">
        <v>13.06</v>
      </c>
      <c r="K23" s="32">
        <v>1.21</v>
      </c>
      <c r="L23" s="32">
        <v>0.71</v>
      </c>
      <c r="M23" s="32">
        <v>0</v>
      </c>
      <c r="N23" s="33">
        <f>VLOOKUP(A23,'[1]筛选分析-预期收益 (求和)'!$A:$C,3,FALSE)</f>
        <v>0</v>
      </c>
      <c r="O23" s="33">
        <f>VLOOKUP(A23,'[1]筛选分析-预期收益 (求和)'!$A:$B,2,FALSE)</f>
        <v>63.62287</v>
      </c>
      <c r="P23" s="34"/>
    </row>
    <row r="24" ht="25" customHeight="1" spans="1:16">
      <c r="A24" s="27" t="s">
        <v>75</v>
      </c>
      <c r="B24" s="28">
        <v>2471078</v>
      </c>
      <c r="C24" s="27" t="s">
        <v>41</v>
      </c>
      <c r="D24" s="29">
        <v>0.05</v>
      </c>
      <c r="E24" s="27" t="s">
        <v>76</v>
      </c>
      <c r="F24" s="30">
        <v>2.06</v>
      </c>
      <c r="G24" s="27" t="s">
        <v>69</v>
      </c>
      <c r="H24" s="31"/>
      <c r="I24" s="32">
        <v>1.0782</v>
      </c>
      <c r="J24" s="32">
        <v>0.65</v>
      </c>
      <c r="K24" s="32">
        <v>0.05</v>
      </c>
      <c r="L24" s="32">
        <v>0.05</v>
      </c>
      <c r="M24" s="32">
        <v>0</v>
      </c>
      <c r="N24" s="33">
        <f>VLOOKUP(A24,'[1]筛选分析-预期收益 (求和)'!$A:$C,3,FALSE)</f>
        <v>0</v>
      </c>
      <c r="O24" s="33">
        <f>VLOOKUP(A24,'[1]筛选分析-预期收益 (求和)'!$A:$B,2,FALSE)</f>
        <v>6.01537</v>
      </c>
      <c r="P24" s="34"/>
    </row>
    <row r="25" ht="25" customHeight="1" spans="1:16">
      <c r="A25" s="27" t="s">
        <v>77</v>
      </c>
      <c r="B25" s="28">
        <v>2471081</v>
      </c>
      <c r="C25" s="27" t="s">
        <v>41</v>
      </c>
      <c r="D25" s="29">
        <v>0.65</v>
      </c>
      <c r="E25" s="27" t="s">
        <v>76</v>
      </c>
      <c r="F25" s="30">
        <v>2.37</v>
      </c>
      <c r="G25" s="27" t="s">
        <v>46</v>
      </c>
      <c r="H25" s="31" t="s">
        <v>67</v>
      </c>
      <c r="I25" s="32">
        <v>8.6004</v>
      </c>
      <c r="J25" s="32">
        <v>6.9</v>
      </c>
      <c r="K25" s="32">
        <v>1.45</v>
      </c>
      <c r="L25" s="32">
        <v>0.65</v>
      </c>
      <c r="M25" s="32">
        <v>0</v>
      </c>
      <c r="N25" s="33">
        <f>VLOOKUP(A25,'[1]筛选分析-预期收益 (求和)'!$A:$C,3,FALSE)</f>
        <v>0</v>
      </c>
      <c r="O25" s="33">
        <f>VLOOKUP(A25,'[1]筛选分析-预期收益 (求和)'!$A:$B,2,FALSE)</f>
        <v>24.5082</v>
      </c>
      <c r="P25" s="34"/>
    </row>
    <row r="26" ht="25" customHeight="1" spans="1:16">
      <c r="A26" s="27" t="s">
        <v>78</v>
      </c>
      <c r="B26" s="28">
        <v>2471079</v>
      </c>
      <c r="C26" s="27" t="s">
        <v>41</v>
      </c>
      <c r="D26" s="29">
        <v>0.3</v>
      </c>
      <c r="E26" s="27" t="s">
        <v>76</v>
      </c>
      <c r="F26" s="30">
        <v>2.17</v>
      </c>
      <c r="G26" s="27" t="s">
        <v>20</v>
      </c>
      <c r="H26" s="31" t="s">
        <v>67</v>
      </c>
      <c r="I26" s="32">
        <v>17.95</v>
      </c>
      <c r="J26" s="32">
        <v>13.795</v>
      </c>
      <c r="K26" s="32">
        <v>0.3</v>
      </c>
      <c r="L26" s="32">
        <v>0.3</v>
      </c>
      <c r="M26" s="32">
        <v>0</v>
      </c>
      <c r="N26" s="33">
        <f>VLOOKUP(A26,'[1]筛选分析-预期收益 (求和)'!$A:$C,3,FALSE)</f>
        <v>0</v>
      </c>
      <c r="O26" s="33">
        <f>VLOOKUP(A26,'[1]筛选分析-预期收益 (求和)'!$A:$B,2,FALSE)</f>
        <v>58.2414</v>
      </c>
      <c r="P26" s="34"/>
    </row>
    <row r="27" ht="25" customHeight="1" spans="1:16">
      <c r="A27" s="27" t="s">
        <v>79</v>
      </c>
      <c r="B27" s="28">
        <v>2505168</v>
      </c>
      <c r="C27" s="27" t="s">
        <v>80</v>
      </c>
      <c r="D27" s="29">
        <v>0.0329</v>
      </c>
      <c r="E27" s="27" t="s">
        <v>81</v>
      </c>
      <c r="F27" s="30">
        <v>1.77</v>
      </c>
      <c r="G27" s="27" t="s">
        <v>69</v>
      </c>
      <c r="H27" s="31" t="s">
        <v>82</v>
      </c>
      <c r="I27" s="32">
        <v>4.4827</v>
      </c>
      <c r="J27" s="32">
        <v>4.4827</v>
      </c>
      <c r="K27" s="32">
        <v>0.0329</v>
      </c>
      <c r="L27" s="32">
        <v>0.0329</v>
      </c>
      <c r="M27" s="32">
        <v>0</v>
      </c>
      <c r="N27" s="33">
        <f>VLOOKUP(A27,'[1]筛选分析-预期收益 (求和)'!$A:$C,3,FALSE)</f>
        <v>0</v>
      </c>
      <c r="O27" s="33">
        <f>VLOOKUP(A27,'[1]筛选分析-预期收益 (求和)'!$A:$B,2,FALSE)</f>
        <v>0.0456</v>
      </c>
      <c r="P27" s="34"/>
    </row>
    <row r="28" ht="25" customHeight="1" spans="1:16">
      <c r="A28" s="27" t="s">
        <v>83</v>
      </c>
      <c r="B28" s="28">
        <v>2505633</v>
      </c>
      <c r="C28" s="27" t="s">
        <v>41</v>
      </c>
      <c r="D28" s="29">
        <v>0.13</v>
      </c>
      <c r="E28" s="27" t="s">
        <v>27</v>
      </c>
      <c r="F28" s="30">
        <v>1.64</v>
      </c>
      <c r="G28" s="27" t="s">
        <v>69</v>
      </c>
      <c r="H28" s="31" t="s">
        <v>84</v>
      </c>
      <c r="I28" s="32">
        <v>0.44</v>
      </c>
      <c r="J28" s="32">
        <v>0.44</v>
      </c>
      <c r="K28" s="32">
        <v>0.13</v>
      </c>
      <c r="L28" s="32">
        <v>0.13</v>
      </c>
      <c r="M28" s="32">
        <v>0</v>
      </c>
      <c r="N28" s="33">
        <f>VLOOKUP(A28,'[1]筛选分析-预期收益 (求和)'!$A:$C,3,FALSE)</f>
        <v>0</v>
      </c>
      <c r="O28" s="33">
        <f>VLOOKUP(A28,'[1]筛选分析-预期收益 (求和)'!$A:$B,2,FALSE)</f>
        <v>0</v>
      </c>
      <c r="P28" s="34"/>
    </row>
    <row r="29" ht="25" customHeight="1" spans="1:16">
      <c r="A29" s="27" t="s">
        <v>85</v>
      </c>
      <c r="B29" s="28">
        <v>2505741</v>
      </c>
      <c r="C29" s="27" t="s">
        <v>41</v>
      </c>
      <c r="D29" s="29">
        <v>0.8</v>
      </c>
      <c r="E29" s="27" t="s">
        <v>86</v>
      </c>
      <c r="F29" s="30">
        <v>2.06</v>
      </c>
      <c r="G29" s="27" t="s">
        <v>62</v>
      </c>
      <c r="H29" s="31"/>
      <c r="I29" s="32">
        <v>9.5728</v>
      </c>
      <c r="J29" s="32">
        <v>2.88</v>
      </c>
      <c r="K29" s="32">
        <v>0.8</v>
      </c>
      <c r="L29" s="32">
        <v>0.8</v>
      </c>
      <c r="M29" s="32">
        <v>0</v>
      </c>
      <c r="N29" s="33">
        <f>VLOOKUP(A29,'[1]筛选分析-预期收益 (求和)'!$A:$C,3,FALSE)</f>
        <v>0</v>
      </c>
      <c r="O29" s="33">
        <f>VLOOKUP(A29,'[1]筛选分析-预期收益 (求和)'!$A:$B,2,FALSE)</f>
        <v>24.467443</v>
      </c>
      <c r="P29" s="34"/>
    </row>
    <row r="30" ht="25" customHeight="1" spans="1:16">
      <c r="A30" s="27" t="s">
        <v>87</v>
      </c>
      <c r="B30" s="28">
        <v>2505740</v>
      </c>
      <c r="C30" s="27" t="s">
        <v>41</v>
      </c>
      <c r="D30" s="29">
        <v>0.39</v>
      </c>
      <c r="E30" s="27" t="s">
        <v>86</v>
      </c>
      <c r="F30" s="30">
        <v>1.95</v>
      </c>
      <c r="G30" s="27" t="s">
        <v>49</v>
      </c>
      <c r="H30" s="31" t="s">
        <v>67</v>
      </c>
      <c r="I30" s="32">
        <v>22.0815</v>
      </c>
      <c r="J30" s="32">
        <v>14.08</v>
      </c>
      <c r="K30" s="32">
        <v>0.39</v>
      </c>
      <c r="L30" s="32">
        <v>0.39</v>
      </c>
      <c r="M30" s="32">
        <v>0</v>
      </c>
      <c r="N30" s="33">
        <f>VLOOKUP(A30,'[1]筛选分析-预期收益 (求和)'!$A:$C,3,FALSE)</f>
        <v>0</v>
      </c>
      <c r="O30" s="33">
        <f>VLOOKUP(A30,'[1]筛选分析-预期收益 (求和)'!$A:$B,2,FALSE)</f>
        <v>54.367619</v>
      </c>
      <c r="P30" s="34"/>
    </row>
    <row r="31" ht="25" customHeight="1" spans="1:16">
      <c r="A31" s="27" t="s">
        <v>88</v>
      </c>
      <c r="B31" s="28">
        <v>199336</v>
      </c>
      <c r="C31" s="27" t="s">
        <v>41</v>
      </c>
      <c r="D31" s="29">
        <v>0.5</v>
      </c>
      <c r="E31" s="27" t="s">
        <v>89</v>
      </c>
      <c r="F31" s="30">
        <v>2.32</v>
      </c>
      <c r="G31" s="27" t="s">
        <v>62</v>
      </c>
      <c r="H31" s="31" t="s">
        <v>90</v>
      </c>
      <c r="I31" s="32">
        <v>0.8669</v>
      </c>
      <c r="J31" s="32">
        <v>0.8669</v>
      </c>
      <c r="K31" s="32">
        <v>0.5</v>
      </c>
      <c r="L31" s="32">
        <v>0.5</v>
      </c>
      <c r="M31" s="32">
        <v>0</v>
      </c>
      <c r="N31" s="33">
        <f>VLOOKUP(A31,'[1]筛选分析-预期收益 (求和)'!$A:$C,3,FALSE)</f>
        <v>0</v>
      </c>
      <c r="O31" s="33">
        <f>VLOOKUP(A31,'[1]筛选分析-预期收益 (求和)'!$A:$B,2,FALSE)</f>
        <v>0</v>
      </c>
      <c r="P31" s="34"/>
    </row>
    <row r="32" ht="25" customHeight="1" spans="1:16">
      <c r="A32" s="27" t="s">
        <v>91</v>
      </c>
      <c r="B32" s="28">
        <v>2571002</v>
      </c>
      <c r="C32" s="27" t="s">
        <v>41</v>
      </c>
      <c r="D32" s="29">
        <v>0.16</v>
      </c>
      <c r="E32" s="27" t="s">
        <v>31</v>
      </c>
      <c r="F32" s="30">
        <v>2.32</v>
      </c>
      <c r="G32" s="27" t="s">
        <v>62</v>
      </c>
      <c r="H32" s="31" t="s">
        <v>84</v>
      </c>
      <c r="I32" s="32">
        <v>0.44</v>
      </c>
      <c r="J32" s="32">
        <v>0.44</v>
      </c>
      <c r="K32" s="32">
        <v>0.16</v>
      </c>
      <c r="L32" s="32">
        <v>0.16</v>
      </c>
      <c r="M32" s="32">
        <v>0</v>
      </c>
      <c r="N32" s="33">
        <f>VLOOKUP(A32,'[1]筛选分析-预期收益 (求和)'!$A:$C,3,FALSE)</f>
        <v>0</v>
      </c>
      <c r="O32" s="33">
        <f>VLOOKUP(A32,'[1]筛选分析-预期收益 (求和)'!$A:$B,2,FALSE)</f>
        <v>0</v>
      </c>
      <c r="P32" s="34"/>
    </row>
    <row r="33" ht="25" customHeight="1" spans="1:16">
      <c r="A33" s="27" t="s">
        <v>92</v>
      </c>
      <c r="B33" s="28">
        <v>2571008</v>
      </c>
      <c r="C33" s="27" t="s">
        <v>41</v>
      </c>
      <c r="D33" s="29">
        <v>0.26</v>
      </c>
      <c r="E33" s="27" t="s">
        <v>31</v>
      </c>
      <c r="F33" s="30">
        <v>2.32</v>
      </c>
      <c r="G33" s="27" t="s">
        <v>62</v>
      </c>
      <c r="H33" s="31" t="s">
        <v>90</v>
      </c>
      <c r="I33" s="32">
        <v>0.8669</v>
      </c>
      <c r="J33" s="32">
        <v>0.8669</v>
      </c>
      <c r="K33" s="32">
        <v>0.26</v>
      </c>
      <c r="L33" s="32">
        <v>0.26</v>
      </c>
      <c r="M33" s="32">
        <v>0</v>
      </c>
      <c r="N33" s="33">
        <f>VLOOKUP(A33,'[1]筛选分析-预期收益 (求和)'!$A:$C,3,FALSE)</f>
        <v>0</v>
      </c>
      <c r="O33" s="33">
        <f>VLOOKUP(A33,'[1]筛选分析-预期收益 (求和)'!$A:$B,2,FALSE)</f>
        <v>0</v>
      </c>
      <c r="P33" s="34"/>
    </row>
    <row r="34" ht="25" customHeight="1" spans="1:16">
      <c r="A34" s="27" t="s">
        <v>93</v>
      </c>
      <c r="B34" s="28">
        <v>2571055</v>
      </c>
      <c r="C34" s="27" t="s">
        <v>41</v>
      </c>
      <c r="D34" s="29">
        <v>0.26</v>
      </c>
      <c r="E34" s="27" t="s">
        <v>94</v>
      </c>
      <c r="F34" s="30">
        <v>2.42</v>
      </c>
      <c r="G34" s="27" t="s">
        <v>62</v>
      </c>
      <c r="H34" s="31" t="s">
        <v>90</v>
      </c>
      <c r="I34" s="32">
        <v>1.3126</v>
      </c>
      <c r="J34" s="32">
        <v>1.3126</v>
      </c>
      <c r="K34" s="32">
        <v>0.26</v>
      </c>
      <c r="L34" s="32">
        <v>0.26</v>
      </c>
      <c r="M34" s="32">
        <v>0</v>
      </c>
      <c r="N34" s="33">
        <f>VLOOKUP(A34,'[1]筛选分析-预期收益 (求和)'!$A:$C,3,FALSE)</f>
        <v>0</v>
      </c>
      <c r="O34" s="33">
        <f>VLOOKUP(A34,'[1]筛选分析-预期收益 (求和)'!$A:$B,2,FALSE)</f>
        <v>0</v>
      </c>
      <c r="P34" s="34"/>
    </row>
    <row r="35" ht="25" customHeight="1" spans="1:16">
      <c r="A35" s="27" t="s">
        <v>95</v>
      </c>
      <c r="B35" s="28">
        <v>2571207</v>
      </c>
      <c r="C35" s="27" t="s">
        <v>41</v>
      </c>
      <c r="D35" s="29">
        <v>1.045</v>
      </c>
      <c r="E35" s="27" t="s">
        <v>96</v>
      </c>
      <c r="F35" s="30">
        <v>2.38</v>
      </c>
      <c r="G35" s="27" t="s">
        <v>46</v>
      </c>
      <c r="H35" s="31" t="s">
        <v>55</v>
      </c>
      <c r="I35" s="32">
        <v>40.9688</v>
      </c>
      <c r="J35" s="32">
        <v>25.61</v>
      </c>
      <c r="K35" s="32">
        <v>4.4497310723</v>
      </c>
      <c r="L35" s="32">
        <v>1.045</v>
      </c>
      <c r="M35" s="32">
        <v>0.01902</v>
      </c>
      <c r="N35" s="33">
        <f>VLOOKUP(A35,'[1]筛选分析-预期收益 (求和)'!$A:$C,3,FALSE)</f>
        <v>0.00429</v>
      </c>
      <c r="O35" s="33">
        <f>VLOOKUP(A35,'[1]筛选分析-预期收益 (求和)'!$A:$B,2,FALSE)</f>
        <v>154.702362</v>
      </c>
      <c r="P35" s="34"/>
    </row>
    <row r="36" ht="25" customHeight="1" spans="1:16">
      <c r="A36" s="27" t="s">
        <v>97</v>
      </c>
      <c r="B36" s="28">
        <v>2571206</v>
      </c>
      <c r="C36" s="27" t="s">
        <v>41</v>
      </c>
      <c r="D36" s="29">
        <v>0.495</v>
      </c>
      <c r="E36" s="27" t="s">
        <v>96</v>
      </c>
      <c r="F36" s="30">
        <v>2.3</v>
      </c>
      <c r="G36" s="27" t="s">
        <v>49</v>
      </c>
      <c r="H36" s="31" t="s">
        <v>67</v>
      </c>
      <c r="I36" s="32">
        <v>31.1274</v>
      </c>
      <c r="J36" s="32">
        <v>17.37</v>
      </c>
      <c r="K36" s="32">
        <v>1.0027006983</v>
      </c>
      <c r="L36" s="32">
        <v>0.495</v>
      </c>
      <c r="M36" s="32">
        <v>0.109883</v>
      </c>
      <c r="N36" s="33">
        <f>VLOOKUP(A36,'[1]筛选分析-预期收益 (求和)'!$A:$C,3,FALSE)</f>
        <v>0</v>
      </c>
      <c r="O36" s="33">
        <f>VLOOKUP(A36,'[1]筛选分析-预期收益 (求和)'!$A:$B,2,FALSE)</f>
        <v>102.341179</v>
      </c>
      <c r="P36" s="34"/>
    </row>
    <row r="37" ht="14.3" customHeight="1" spans="1:16">
      <c r="A37" s="35" t="s">
        <v>98</v>
      </c>
      <c r="B37" s="35"/>
      <c r="C37" s="35"/>
      <c r="D37" s="35"/>
      <c r="E37" s="35"/>
      <c r="F37" s="35"/>
      <c r="G37" s="35"/>
      <c r="H37" s="35"/>
      <c r="I37" s="35"/>
      <c r="J37" s="35"/>
    </row>
  </sheetData>
  <mergeCells count="9">
    <mergeCell ref="A2:P2"/>
    <mergeCell ref="B4:G4"/>
    <mergeCell ref="I4:J4"/>
    <mergeCell ref="K4:L4"/>
    <mergeCell ref="M4:N4"/>
    <mergeCell ref="A37:J37"/>
    <mergeCell ref="H4:H5"/>
    <mergeCell ref="O4:O5"/>
    <mergeCell ref="P4:P5"/>
  </mergeCells>
  <pageMargins left="0.25" right="0.25" top="0.75" bottom="0.75" header="0.298611111111111" footer="0.298611111111111"/>
  <pageSetup paperSize="9" scale="54" fitToWidth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0"/>
  <sheetViews>
    <sheetView workbookViewId="0">
      <pane ySplit="5" topLeftCell="A6" activePane="bottomLeft" state="frozen"/>
      <selection/>
      <selection pane="bottomLeft" activeCell="G1" sqref="G$1:H$1048576"/>
    </sheetView>
  </sheetViews>
  <sheetFormatPr defaultColWidth="10" defaultRowHeight="13.5" outlineLevelCol="5"/>
  <cols>
    <col min="1" max="1" width="13.5666666666667" customWidth="1"/>
    <col min="2" max="2" width="38.675" customWidth="1"/>
    <col min="3" max="3" width="23.2" customWidth="1"/>
    <col min="4" max="4" width="9" hidden="1"/>
    <col min="5" max="5" width="29.45" customWidth="1"/>
    <col min="6" max="6" width="22.9333333333333" customWidth="1"/>
    <col min="7" max="7" width="9.76666666666667" customWidth="1"/>
  </cols>
  <sheetData>
    <row r="1" ht="14.3" customHeight="1" spans="1:6">
      <c r="A1" s="1" t="s">
        <v>99</v>
      </c>
    </row>
    <row r="2" ht="27.85" customHeight="1" spans="1:6">
      <c r="A2" s="2" t="s">
        <v>100</v>
      </c>
      <c r="B2" s="2"/>
      <c r="C2" s="2"/>
      <c r="D2" s="2"/>
      <c r="E2" s="2"/>
      <c r="F2" s="2"/>
    </row>
    <row r="3" ht="14.3" customHeight="1" spans="1:6">
      <c r="F3" s="3" t="s">
        <v>2</v>
      </c>
    </row>
    <row r="4" ht="19.9" customHeight="1" spans="1:6">
      <c r="A4" s="4" t="s">
        <v>101</v>
      </c>
      <c r="B4" s="5" t="s">
        <v>102</v>
      </c>
      <c r="C4" s="5"/>
      <c r="D4" s="11"/>
      <c r="E4" s="5" t="s">
        <v>103</v>
      </c>
      <c r="F4" s="5"/>
    </row>
    <row r="5" ht="19.9" customHeight="1" spans="1:6">
      <c r="A5" s="4"/>
      <c r="B5" s="5" t="s">
        <v>7</v>
      </c>
      <c r="C5" s="5" t="s">
        <v>104</v>
      </c>
      <c r="D5" s="11"/>
      <c r="E5" s="5" t="s">
        <v>105</v>
      </c>
      <c r="F5" s="5" t="s">
        <v>104</v>
      </c>
    </row>
    <row r="6" ht="17.3" customHeight="1" spans="1:6">
      <c r="A6" s="6" t="s">
        <v>106</v>
      </c>
      <c r="B6" s="7"/>
      <c r="C6" s="8">
        <v>1.7</v>
      </c>
      <c r="D6" s="11"/>
      <c r="E6" s="7"/>
      <c r="F6" s="8">
        <v>1.7</v>
      </c>
    </row>
    <row r="7" ht="17.3" customHeight="1" spans="1:6">
      <c r="A7" s="9">
        <v>1</v>
      </c>
      <c r="B7" s="10" t="s">
        <v>15</v>
      </c>
      <c r="C7" s="8">
        <v>0.4</v>
      </c>
      <c r="D7" s="7" t="s">
        <v>107</v>
      </c>
      <c r="E7" s="10" t="s">
        <v>108</v>
      </c>
      <c r="F7" s="8">
        <v>1.389</v>
      </c>
    </row>
    <row r="8" ht="17.3" customHeight="1" spans="1:6">
      <c r="A8" s="9">
        <v>2</v>
      </c>
      <c r="B8" s="10" t="s">
        <v>25</v>
      </c>
      <c r="C8" s="8">
        <v>0.3</v>
      </c>
      <c r="D8" s="7" t="s">
        <v>109</v>
      </c>
      <c r="E8" s="10" t="s">
        <v>110</v>
      </c>
      <c r="F8" s="8">
        <v>0.28</v>
      </c>
    </row>
    <row r="9" ht="17.3" customHeight="1" spans="1:6">
      <c r="A9" s="9">
        <v>3</v>
      </c>
      <c r="B9" s="10" t="s">
        <v>29</v>
      </c>
      <c r="C9" s="8">
        <v>0.2</v>
      </c>
      <c r="D9" s="7" t="s">
        <v>111</v>
      </c>
      <c r="E9" s="10" t="s">
        <v>112</v>
      </c>
      <c r="F9" s="8">
        <v>0.031</v>
      </c>
    </row>
    <row r="10" ht="17.3" customHeight="1" spans="1:6">
      <c r="A10" s="9">
        <v>4</v>
      </c>
      <c r="B10" s="10" t="s">
        <v>21</v>
      </c>
      <c r="C10" s="8">
        <v>0.8</v>
      </c>
      <c r="D10" s="7" t="s">
        <v>113</v>
      </c>
      <c r="E10" s="10"/>
      <c r="F10" s="8"/>
    </row>
  </sheetData>
  <mergeCells count="4">
    <mergeCell ref="A2:F2"/>
    <mergeCell ref="B4:C4"/>
    <mergeCell ref="E4:F4"/>
    <mergeCell ref="A4:A5"/>
  </mergeCells>
  <pageMargins left="0.75" right="0.75" top="0.268999993801117" bottom="0.268999993801117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37"/>
  <sheetViews>
    <sheetView tabSelected="1" workbookViewId="0">
      <selection activeCell="I4" sqref="I4"/>
    </sheetView>
  </sheetViews>
  <sheetFormatPr defaultColWidth="10" defaultRowHeight="13.5" outlineLevelCol="4"/>
  <cols>
    <col min="1" max="1" width="17.5" customWidth="1"/>
    <col min="2" max="2" width="38.675" customWidth="1"/>
    <col min="3" max="3" width="23.2" customWidth="1"/>
    <col min="4" max="4" width="27.8166666666667" customWidth="1"/>
    <col min="5" max="5" width="21.575" customWidth="1"/>
    <col min="6" max="6" width="9.76666666666667" customWidth="1"/>
  </cols>
  <sheetData>
    <row r="1" ht="14.3" customHeight="1" spans="1:5">
      <c r="A1" s="1" t="s">
        <v>99</v>
      </c>
    </row>
    <row r="2" ht="27.85" customHeight="1" spans="1:5">
      <c r="A2" s="2" t="s">
        <v>114</v>
      </c>
      <c r="B2" s="2"/>
      <c r="C2" s="2"/>
      <c r="D2" s="2"/>
      <c r="E2" s="2"/>
    </row>
    <row r="3" ht="14.3" customHeight="1" spans="1:5">
      <c r="E3" s="3" t="s">
        <v>2</v>
      </c>
    </row>
    <row r="4" ht="19.9" customHeight="1" spans="1:5">
      <c r="A4" s="4" t="s">
        <v>101</v>
      </c>
      <c r="B4" s="5" t="s">
        <v>115</v>
      </c>
      <c r="C4" s="5"/>
      <c r="D4" s="5" t="s">
        <v>116</v>
      </c>
      <c r="E4" s="5"/>
    </row>
    <row r="5" ht="19.9" customHeight="1" spans="1:5">
      <c r="A5" s="4"/>
      <c r="B5" s="5" t="s">
        <v>7</v>
      </c>
      <c r="C5" s="5" t="s">
        <v>104</v>
      </c>
      <c r="D5" s="5" t="s">
        <v>105</v>
      </c>
      <c r="E5" s="5" t="s">
        <v>104</v>
      </c>
    </row>
    <row r="6" ht="17.3" customHeight="1" spans="1:5">
      <c r="A6" s="6" t="s">
        <v>106</v>
      </c>
      <c r="B6" s="7"/>
      <c r="C6" s="8">
        <v>14.4729</v>
      </c>
      <c r="D6" s="7"/>
      <c r="E6" s="8">
        <v>14.4729</v>
      </c>
    </row>
    <row r="7" ht="19.55" customHeight="1" spans="1:5">
      <c r="A7" s="9">
        <v>1</v>
      </c>
      <c r="B7" s="10" t="s">
        <v>47</v>
      </c>
      <c r="C7" s="8">
        <v>0.15</v>
      </c>
      <c r="D7" s="10" t="s">
        <v>117</v>
      </c>
      <c r="E7" s="8">
        <v>0.0329</v>
      </c>
    </row>
    <row r="8" ht="19.55" customHeight="1" spans="1:5">
      <c r="A8" s="9">
        <v>2</v>
      </c>
      <c r="B8" s="10" t="s">
        <v>72</v>
      </c>
      <c r="C8" s="8">
        <v>0.5</v>
      </c>
      <c r="D8" s="10" t="s">
        <v>118</v>
      </c>
      <c r="E8" s="8">
        <v>14.3497438201</v>
      </c>
    </row>
    <row r="9" ht="19.55" customHeight="1" spans="1:5">
      <c r="A9" s="9">
        <v>3</v>
      </c>
      <c r="B9" s="10" t="s">
        <v>83</v>
      </c>
      <c r="C9" s="8">
        <v>0.13</v>
      </c>
      <c r="D9" s="10" t="s">
        <v>119</v>
      </c>
      <c r="E9" s="8">
        <v>0.0902561799</v>
      </c>
    </row>
    <row r="10" ht="19.55" customHeight="1" spans="1:5">
      <c r="A10" s="9">
        <v>4</v>
      </c>
      <c r="B10" s="10" t="s">
        <v>85</v>
      </c>
      <c r="C10" s="8">
        <v>0.8</v>
      </c>
      <c r="D10" s="10"/>
      <c r="E10" s="8"/>
    </row>
    <row r="11" ht="19.55" customHeight="1" spans="1:5">
      <c r="A11" s="9">
        <v>5</v>
      </c>
      <c r="B11" s="10" t="s">
        <v>87</v>
      </c>
      <c r="C11" s="8">
        <v>0.39</v>
      </c>
      <c r="D11" s="10"/>
      <c r="E11" s="8"/>
    </row>
    <row r="12" ht="19.55" customHeight="1" spans="1:5">
      <c r="A12" s="9">
        <v>6</v>
      </c>
      <c r="B12" s="10" t="s">
        <v>88</v>
      </c>
      <c r="C12" s="8">
        <v>0.5</v>
      </c>
      <c r="D12" s="10"/>
      <c r="E12" s="8"/>
    </row>
    <row r="13" ht="19.55" customHeight="1" spans="1:5">
      <c r="A13" s="9">
        <v>7</v>
      </c>
      <c r="B13" s="10" t="s">
        <v>92</v>
      </c>
      <c r="C13" s="8">
        <v>0.26</v>
      </c>
      <c r="D13" s="10"/>
      <c r="E13" s="8"/>
    </row>
    <row r="14" ht="19.55" customHeight="1" spans="1:5">
      <c r="A14" s="9">
        <v>8</v>
      </c>
      <c r="B14" s="10" t="s">
        <v>91</v>
      </c>
      <c r="C14" s="8">
        <v>0.16</v>
      </c>
      <c r="D14" s="10"/>
      <c r="E14" s="8"/>
    </row>
    <row r="15" ht="19.55" customHeight="1" spans="1:5">
      <c r="A15" s="9">
        <v>9</v>
      </c>
      <c r="B15" s="10" t="s">
        <v>51</v>
      </c>
      <c r="C15" s="8">
        <v>0.83</v>
      </c>
      <c r="D15" s="10"/>
      <c r="E15" s="8"/>
    </row>
    <row r="16" ht="19.55" customHeight="1" spans="1:5">
      <c r="A16" s="9">
        <v>10</v>
      </c>
      <c r="B16" s="10" t="s">
        <v>50</v>
      </c>
      <c r="C16" s="8">
        <v>0.75</v>
      </c>
      <c r="D16" s="10"/>
      <c r="E16" s="8"/>
    </row>
    <row r="17" ht="19.55" customHeight="1" spans="1:5">
      <c r="A17" s="9">
        <v>11</v>
      </c>
      <c r="B17" s="10" t="s">
        <v>40</v>
      </c>
      <c r="C17" s="8">
        <v>1.09</v>
      </c>
      <c r="D17" s="10"/>
      <c r="E17" s="8"/>
    </row>
    <row r="18" ht="19.55" customHeight="1" spans="1:5">
      <c r="A18" s="9">
        <v>12</v>
      </c>
      <c r="B18" s="10" t="s">
        <v>61</v>
      </c>
      <c r="C18" s="8">
        <v>0.7</v>
      </c>
      <c r="D18" s="10"/>
      <c r="E18" s="8"/>
    </row>
    <row r="19" ht="19.55" customHeight="1" spans="1:5">
      <c r="A19" s="9">
        <v>13</v>
      </c>
      <c r="B19" s="10" t="s">
        <v>93</v>
      </c>
      <c r="C19" s="8">
        <v>0.26</v>
      </c>
      <c r="D19" s="10"/>
      <c r="E19" s="8"/>
    </row>
    <row r="20" ht="19.55" customHeight="1" spans="1:5">
      <c r="A20" s="9">
        <v>14</v>
      </c>
      <c r="B20" s="10" t="s">
        <v>95</v>
      </c>
      <c r="C20" s="8">
        <v>1.045</v>
      </c>
      <c r="D20" s="10"/>
      <c r="E20" s="8"/>
    </row>
    <row r="21" ht="19.55" customHeight="1" spans="1:5">
      <c r="A21" s="9">
        <v>15</v>
      </c>
      <c r="B21" s="10" t="s">
        <v>97</v>
      </c>
      <c r="C21" s="8">
        <v>0.495</v>
      </c>
      <c r="D21" s="10"/>
      <c r="E21" s="8"/>
    </row>
    <row r="22" ht="19.55" customHeight="1" spans="1:5">
      <c r="A22" s="9">
        <v>16</v>
      </c>
      <c r="B22" s="10" t="s">
        <v>65</v>
      </c>
      <c r="C22" s="8">
        <v>0.43</v>
      </c>
      <c r="D22" s="10"/>
      <c r="E22" s="8"/>
    </row>
    <row r="23" ht="19.55" customHeight="1" spans="1:5">
      <c r="A23" s="9">
        <v>17</v>
      </c>
      <c r="B23" s="10" t="s">
        <v>63</v>
      </c>
      <c r="C23" s="8">
        <v>0.2</v>
      </c>
      <c r="D23" s="10"/>
      <c r="E23" s="8"/>
    </row>
    <row r="24" ht="19.55" customHeight="1" spans="1:5">
      <c r="A24" s="9">
        <v>18</v>
      </c>
      <c r="B24" s="10" t="s">
        <v>78</v>
      </c>
      <c r="C24" s="8">
        <v>0.3</v>
      </c>
      <c r="D24" s="10"/>
      <c r="E24" s="8"/>
    </row>
    <row r="25" ht="19.55" customHeight="1" spans="1:5">
      <c r="A25" s="9">
        <v>19</v>
      </c>
      <c r="B25" s="10" t="s">
        <v>66</v>
      </c>
      <c r="C25" s="8">
        <v>0.51</v>
      </c>
      <c r="D25" s="10"/>
      <c r="E25" s="8"/>
    </row>
    <row r="26" ht="19.55" customHeight="1" spans="1:5">
      <c r="A26" s="9">
        <v>20</v>
      </c>
      <c r="B26" s="10" t="s">
        <v>56</v>
      </c>
      <c r="C26" s="8">
        <v>1.9</v>
      </c>
      <c r="D26" s="10"/>
      <c r="E26" s="8"/>
    </row>
    <row r="27" ht="19.55" customHeight="1" spans="1:5">
      <c r="A27" s="9">
        <v>21</v>
      </c>
      <c r="B27" s="10" t="s">
        <v>68</v>
      </c>
      <c r="C27" s="8">
        <v>0.11</v>
      </c>
      <c r="D27" s="10"/>
      <c r="E27" s="8"/>
    </row>
    <row r="28" ht="19.55" customHeight="1" spans="1:5">
      <c r="A28" s="9">
        <v>22</v>
      </c>
      <c r="B28" s="10" t="s">
        <v>59</v>
      </c>
      <c r="C28" s="8">
        <v>0.02</v>
      </c>
      <c r="D28" s="10"/>
      <c r="E28" s="8"/>
    </row>
    <row r="29" ht="19.55" customHeight="1" spans="1:5">
      <c r="A29" s="9">
        <v>23</v>
      </c>
      <c r="B29" s="10" t="s">
        <v>74</v>
      </c>
      <c r="C29" s="8">
        <v>0.71</v>
      </c>
      <c r="D29" s="10"/>
      <c r="E29" s="8"/>
    </row>
    <row r="30" ht="19.55" customHeight="1" spans="1:5">
      <c r="A30" s="9">
        <v>24</v>
      </c>
      <c r="B30" s="10" t="s">
        <v>73</v>
      </c>
      <c r="C30" s="8">
        <v>0.2</v>
      </c>
      <c r="D30" s="10"/>
      <c r="E30" s="8"/>
    </row>
    <row r="31" ht="19.55" customHeight="1" spans="1:5">
      <c r="A31" s="9">
        <v>25</v>
      </c>
      <c r="B31" s="10" t="s">
        <v>75</v>
      </c>
      <c r="C31" s="8">
        <v>0.05</v>
      </c>
      <c r="D31" s="10"/>
      <c r="E31" s="8"/>
    </row>
    <row r="32" ht="19.55" customHeight="1" spans="1:5">
      <c r="A32" s="9">
        <v>26</v>
      </c>
      <c r="B32" s="10" t="s">
        <v>70</v>
      </c>
      <c r="C32" s="8">
        <v>0.1</v>
      </c>
      <c r="D32" s="10"/>
      <c r="E32" s="8"/>
    </row>
    <row r="33" ht="19.55" customHeight="1" spans="1:5">
      <c r="A33" s="9">
        <v>27</v>
      </c>
      <c r="B33" s="10" t="s">
        <v>77</v>
      </c>
      <c r="C33" s="8">
        <v>0.65</v>
      </c>
      <c r="D33" s="10"/>
      <c r="E33" s="8"/>
    </row>
    <row r="34" ht="19.55" customHeight="1" spans="1:5">
      <c r="A34" s="9">
        <v>28</v>
      </c>
      <c r="B34" s="10" t="s">
        <v>53</v>
      </c>
      <c r="C34" s="8">
        <v>0.8</v>
      </c>
      <c r="D34" s="10"/>
      <c r="E34" s="8"/>
    </row>
    <row r="35" ht="19.55" customHeight="1" spans="1:5">
      <c r="A35" s="9">
        <v>29</v>
      </c>
      <c r="B35" s="10" t="s">
        <v>57</v>
      </c>
      <c r="C35" s="8">
        <v>0.3</v>
      </c>
      <c r="D35" s="10"/>
      <c r="E35" s="8"/>
    </row>
    <row r="36" ht="19.55" customHeight="1" spans="1:5">
      <c r="A36" s="9">
        <v>30</v>
      </c>
      <c r="B36" s="10" t="s">
        <v>44</v>
      </c>
      <c r="C36" s="8">
        <v>0.1</v>
      </c>
      <c r="D36" s="10"/>
      <c r="E36" s="8"/>
    </row>
    <row r="37" ht="19.55" customHeight="1" spans="1:5">
      <c r="A37" s="9">
        <v>31</v>
      </c>
      <c r="B37" s="10" t="s">
        <v>79</v>
      </c>
      <c r="C37" s="8">
        <v>0.0329</v>
      </c>
      <c r="D37" s="10"/>
      <c r="E37" s="8"/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7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表3-1 新增地方政府一般债券情况表</vt:lpstr>
      <vt:lpstr>表3-1 新增地方政府专项债券情况表</vt:lpstr>
      <vt:lpstr>表3-2 新增地方政府一般债券资金收支情况表</vt:lpstr>
      <vt:lpstr>表3-2 新增地方政府专项债券资金收支情况表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船桨</cp:lastModifiedBy>
  <dcterms:created xsi:type="dcterms:W3CDTF">2026-05-12T01:55:00Z</dcterms:created>
  <dcterms:modified xsi:type="dcterms:W3CDTF">2026-05-13T08:13:09Z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eadingLayout">
    <vt:bool>true</vt:bool>
  </property>
  <property fmtid="{D5CDD505-2E9C-101B-9397-08002B2CF9AE}" pid="3" name="ICV">
    <vt:lpwstr>B78D55F599C14466962D4F5BCF16E350_13</vt:lpwstr>
  </property>
  <property fmtid="{D5CDD505-2E9C-101B-9397-08002B2CF9AE}" pid="4" name="KSOProductBuildVer">
    <vt:lpwstr>2052-12.1.0.25225</vt:lpwstr>
  </property>
  <property fmtid="{D5CDD505-2E9C-101B-9397-08002B2CF9AE}" pid="5" name="CalculationRule">
    <vt:i4>0</vt:i4>
  </property>
</Properties>
</file>