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附件1" sheetId="1" r:id="rId1"/>
  </sheets>
  <definedNames>
    <definedName name="_xlnm._FilterDatabase" localSheetId="0" hidden="1">附件1!$A$1:$P$29</definedName>
    <definedName name="_xlnm.Print_Titles" localSheetId="0">附件1!$1:$6</definedName>
  </definedNames>
  <calcPr calcId="144525"/>
</workbook>
</file>

<file path=xl/sharedStrings.xml><?xml version="1.0" encoding="utf-8"?>
<sst xmlns="http://schemas.openxmlformats.org/spreadsheetml/2006/main" count="193" uniqueCount="60">
  <si>
    <t>附件1</t>
  </si>
  <si>
    <t>陆河县新建商品住房销售价格申报表</t>
  </si>
  <si>
    <t>房地产开发企业名称（加盖公章）：陆河县陆商投资有限公司</t>
  </si>
  <si>
    <t>项目(楼盘)名称：</t>
  </si>
  <si>
    <t>汇龙豪庭</t>
  </si>
  <si>
    <t xml:space="preserve">项目所在县(市、区): </t>
  </si>
  <si>
    <t>陆河县</t>
  </si>
  <si>
    <t xml:space="preserve">申报时间: </t>
  </si>
  <si>
    <t>序号</t>
  </si>
  <si>
    <t>幢(栋)号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</si>
  <si>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</si>
  <si>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</si>
  <si>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</si>
  <si>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</si>
  <si>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</si>
  <si>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</si>
  <si>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</si>
  <si>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</si>
  <si>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</si>
  <si>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</si>
  <si>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</si>
  <si>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</si>
  <si>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交付标准</t>
  </si>
  <si>
    <t>备注</t>
  </si>
  <si>
    <t>1栋</t>
  </si>
  <si>
    <t>19A3</t>
  </si>
  <si>
    <t>五房两厅三卫</t>
  </si>
  <si>
    <t>≥2.9</t>
  </si>
  <si>
    <t>9折（尾盘销售政策）</t>
  </si>
  <si>
    <t>未售</t>
  </si>
  <si>
    <t>毛坯</t>
  </si>
  <si>
    <t>重新申报</t>
  </si>
  <si>
    <t>B2商铺</t>
  </si>
  <si>
    <t>商铺</t>
  </si>
  <si>
    <t>B3商铺</t>
  </si>
  <si>
    <t>B4商铺</t>
  </si>
  <si>
    <t>2栋</t>
  </si>
  <si>
    <t>四房两厅两卫</t>
  </si>
  <si>
    <t>C1商铺</t>
  </si>
  <si>
    <t>C2商铺</t>
  </si>
  <si>
    <t>C3商铺</t>
  </si>
  <si>
    <t>C4商铺</t>
  </si>
  <si>
    <t>C5商铺</t>
  </si>
  <si>
    <t>C6商铺</t>
  </si>
  <si>
    <t>C7商铺</t>
  </si>
  <si>
    <t>3栋</t>
  </si>
  <si>
    <t>A4商铺</t>
  </si>
  <si>
    <t>A5商铺</t>
  </si>
  <si>
    <t>A6商铺</t>
  </si>
  <si>
    <t>A7商铺</t>
  </si>
  <si>
    <t>A8商铺</t>
  </si>
  <si>
    <t>A13商铺</t>
  </si>
  <si>
    <t>B6商铺</t>
  </si>
  <si>
    <t>统计汇总</t>
  </si>
  <si>
    <t>套均建筑面积（㎡/套）</t>
  </si>
  <si>
    <t>总建筑面积（㎡）</t>
  </si>
  <si>
    <t>建筑面积均价(元/㎡)</t>
  </si>
  <si>
    <t>总售价合计(元)</t>
  </si>
  <si>
    <t>地面建筑
最高层数(F)</t>
  </si>
  <si>
    <t>注：
1. 本申报表按幢(栋)填写，申请预（现）售的商品住房均需按套填写相关信息并申报销售价格。 2. 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 3. 建筑面积=套内建筑面积+分摊的共有建筑面积。  4.交付标准为开发企业实际交付业主使用的标准，如实填写“毛坯”或“装修”。  5、“备注”栏按实际情况填写“首次申报”、“重新申报”等。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</si>
</sst>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&quot;月&quot;d&quot;日&quot;;@"/>
  </numFmts>
  <fonts count="39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7"/>
      <name val="Arial Unicode MS"/>
      <charset val="134"/>
    </font>
    <font>
      <sz val="6"/>
      <name val="宋体"/>
      <charset val="134"/>
    </font>
    <font>
      <sz val="10"/>
      <name val="宋体"/>
      <charset val="134"/>
    </font>
    <font>
      <sz val="5"/>
      <name val="Arial Unicode MS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7"/>
      <name val="宋体"/>
      <charset val="134"/>
    </font>
    <font>
      <b/>
      <sz val="11"/>
      <name val="宋体"/>
      <charset val="134"/>
    </font>
    <font>
      <b/>
      <sz val="5"/>
      <name val="Arial Unicode MS"/>
      <charset val="134"/>
    </font>
    <font>
      <sz val="10"/>
      <color indexed="8"/>
      <name val="宋体"/>
      <charset val="134"/>
    </font>
    <font>
      <b/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5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33" fillId="11" borderId="4" applyNumberFormat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4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77" fontId="11" fillId="0" borderId="0" xfId="0" applyNumberFormat="1" applyFont="1">
      <alignment vertical="center"/>
    </xf>
    <xf numFmtId="178" fontId="11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177" fontId="13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7" fontId="14" fillId="0" borderId="2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zoomScale="115" zoomScaleNormal="115" workbookViewId="0">
      <selection activeCell="E4" sqref="E4"/>
    </sheetView>
  </sheetViews>
  <sheetFormatPr defaultColWidth="9" defaultRowHeight="14.25"/>
  <cols>
    <col min="1" max="1" width="4.375" style="6" customWidth="1"/>
    <col min="2" max="2" width="4.5" style="7" customWidth="1"/>
    <col min="3" max="3" width="8.75" style="7" customWidth="1"/>
    <col min="4" max="4" width="5.5" style="6" customWidth="1"/>
    <col min="5" max="5" width="9.625" style="8" customWidth="1"/>
    <col min="6" max="6" width="5.625" style="9" customWidth="1"/>
    <col min="7" max="7" width="8.25" style="10" customWidth="1"/>
    <col min="8" max="9" width="6.25" style="10" customWidth="1"/>
    <col min="10" max="10" width="8.375" style="11" customWidth="1"/>
    <col min="11" max="11" width="10.5" style="11" customWidth="1"/>
    <col min="12" max="12" width="13.5" style="11" customWidth="1"/>
    <col min="13" max="13" width="12.875" style="12" customWidth="1"/>
    <col min="14" max="14" width="6.25" style="8" customWidth="1"/>
    <col min="15" max="15" width="8.875" style="8" customWidth="1"/>
    <col min="16" max="16" width="8.25" style="8" customWidth="1"/>
  </cols>
  <sheetData>
    <row r="1" ht="18" customHeight="1" spans="1:2">
      <c r="A1" s="13" t="s">
        <v>0</v>
      </c>
      <c r="B1" s="13"/>
    </row>
    <row r="2" ht="41.1" customHeight="1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ht="30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34" t="s">
        <v>3</v>
      </c>
      <c r="J3" s="34"/>
      <c r="K3" s="44" t="s">
        <v>4</v>
      </c>
    </row>
    <row r="4" ht="24" customHeight="1" spans="1:11">
      <c r="A4" s="16" t="s">
        <v>5</v>
      </c>
      <c r="B4" s="17"/>
      <c r="C4" s="17"/>
      <c r="D4" s="15" t="s">
        <v>6</v>
      </c>
      <c r="E4" s="18"/>
      <c r="F4" s="19"/>
      <c r="G4" s="20"/>
      <c r="H4" s="20"/>
      <c r="I4" s="34" t="s">
        <v>7</v>
      </c>
      <c r="J4" s="34"/>
      <c r="K4" s="45">
        <v>45092</v>
      </c>
    </row>
    <row r="5" s="1" customFormat="1" ht="23.25" customHeight="1" spans="1:16">
      <c r="A5" s="21" t="s">
        <v>8</v>
      </c>
      <c r="B5" s="21" t="s">
        <v>9</v>
      </c>
      <c r="C5" s="21" t="s">
        <v>10</v>
      </c>
      <c r="D5" s="21" t="s">
        <v>11</v>
      </c>
      <c r="E5" s="21" t="s">
        <v>12</v>
      </c>
      <c r="F5" s="22" t="s">
        <v>13</v>
      </c>
      <c r="G5" s="21" t="s">
        <v>14</v>
      </c>
      <c r="H5" s="21" t="s">
        <v>15</v>
      </c>
      <c r="I5" s="21" t="s">
        <v>16</v>
      </c>
      <c r="J5" s="21" t="s">
        <v>17</v>
      </c>
      <c r="K5" s="21" t="s">
        <v>18</v>
      </c>
      <c r="L5" s="21" t="s">
        <v>19</v>
      </c>
      <c r="M5" s="21" t="s">
        <v>20</v>
      </c>
      <c r="N5" s="21" t="s">
        <v>21</v>
      </c>
      <c r="O5" s="21" t="s">
        <v>22</v>
      </c>
      <c r="P5" s="21" t="s">
        <v>23</v>
      </c>
    </row>
    <row r="6" s="1" customFormat="1" ht="45" customHeight="1" spans="1:16">
      <c r="A6" s="21"/>
      <c r="B6" s="21"/>
      <c r="C6" s="21"/>
      <c r="D6" s="21"/>
      <c r="E6" s="21"/>
      <c r="F6" s="22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="2" customFormat="1" ht="20.25" customHeight="1" spans="1:16">
      <c r="A7" s="23">
        <f t="shared" ref="A7" si="0">ROW()-6</f>
        <v>1</v>
      </c>
      <c r="B7" s="24" t="s">
        <v>24</v>
      </c>
      <c r="C7" s="24" t="s">
        <v>25</v>
      </c>
      <c r="D7" s="23">
        <v>18</v>
      </c>
      <c r="E7" s="25" t="s">
        <v>26</v>
      </c>
      <c r="F7" s="23" t="s">
        <v>27</v>
      </c>
      <c r="G7" s="26">
        <v>170.26</v>
      </c>
      <c r="H7" s="27">
        <v>31.04</v>
      </c>
      <c r="I7" s="46">
        <v>139.22</v>
      </c>
      <c r="J7" s="47">
        <f t="shared" ref="J7" si="1">L7/G7</f>
        <v>5800.5</v>
      </c>
      <c r="K7" s="47">
        <f t="shared" ref="K7:K11" si="2">L7/I7</f>
        <v>7093.75901450941</v>
      </c>
      <c r="L7" s="47">
        <v>987593.13</v>
      </c>
      <c r="M7" s="48" t="s">
        <v>28</v>
      </c>
      <c r="N7" s="49" t="s">
        <v>29</v>
      </c>
      <c r="O7" s="49" t="s">
        <v>30</v>
      </c>
      <c r="P7" s="49" t="s">
        <v>31</v>
      </c>
    </row>
    <row r="8" s="2" customFormat="1" ht="20.25" customHeight="1" spans="1:16">
      <c r="A8" s="23">
        <f t="shared" ref="A8:A11" si="3">ROW()-6</f>
        <v>2</v>
      </c>
      <c r="B8" s="24" t="s">
        <v>24</v>
      </c>
      <c r="C8" s="24">
        <v>2703</v>
      </c>
      <c r="D8" s="23">
        <v>27</v>
      </c>
      <c r="E8" s="25" t="s">
        <v>26</v>
      </c>
      <c r="F8" s="23" t="s">
        <v>27</v>
      </c>
      <c r="G8" s="26">
        <v>170.26</v>
      </c>
      <c r="H8" s="27">
        <v>31.04</v>
      </c>
      <c r="I8" s="46">
        <v>139.22</v>
      </c>
      <c r="J8" s="47">
        <f t="shared" ref="J8:J11" si="4">L8/G8</f>
        <v>5667</v>
      </c>
      <c r="K8" s="47">
        <f t="shared" si="2"/>
        <v>6930.49432552794</v>
      </c>
      <c r="L8" s="47">
        <v>964863.42</v>
      </c>
      <c r="M8" s="48" t="s">
        <v>28</v>
      </c>
      <c r="N8" s="49" t="s">
        <v>29</v>
      </c>
      <c r="O8" s="49" t="s">
        <v>30</v>
      </c>
      <c r="P8" s="49" t="s">
        <v>31</v>
      </c>
    </row>
    <row r="9" s="2" customFormat="1" ht="20.25" customHeight="1" spans="1:16">
      <c r="A9" s="23">
        <f t="shared" si="3"/>
        <v>3</v>
      </c>
      <c r="B9" s="24" t="s">
        <v>24</v>
      </c>
      <c r="C9" s="24" t="s">
        <v>32</v>
      </c>
      <c r="D9" s="23">
        <v>1</v>
      </c>
      <c r="E9" s="25" t="s">
        <v>33</v>
      </c>
      <c r="F9" s="23">
        <v>5.35</v>
      </c>
      <c r="G9" s="26">
        <v>80.56</v>
      </c>
      <c r="H9" s="27">
        <v>0</v>
      </c>
      <c r="I9" s="46">
        <v>80.56</v>
      </c>
      <c r="J9" s="47">
        <f t="shared" si="4"/>
        <v>9388</v>
      </c>
      <c r="K9" s="47">
        <f t="shared" si="2"/>
        <v>9388</v>
      </c>
      <c r="L9" s="47">
        <v>756297.28</v>
      </c>
      <c r="M9" s="48" t="s">
        <v>28</v>
      </c>
      <c r="N9" s="49" t="s">
        <v>29</v>
      </c>
      <c r="O9" s="49" t="s">
        <v>30</v>
      </c>
      <c r="P9" s="49" t="s">
        <v>31</v>
      </c>
    </row>
    <row r="10" s="2" customFormat="1" ht="20.25" customHeight="1" spans="1:16">
      <c r="A10" s="23">
        <f t="shared" si="3"/>
        <v>4</v>
      </c>
      <c r="B10" s="24" t="s">
        <v>24</v>
      </c>
      <c r="C10" s="24" t="s">
        <v>34</v>
      </c>
      <c r="D10" s="23">
        <v>1</v>
      </c>
      <c r="E10" s="25" t="s">
        <v>33</v>
      </c>
      <c r="F10" s="23">
        <v>5.2</v>
      </c>
      <c r="G10" s="26">
        <v>54.63</v>
      </c>
      <c r="H10" s="27">
        <v>0</v>
      </c>
      <c r="I10" s="46">
        <v>54.63</v>
      </c>
      <c r="J10" s="47">
        <f t="shared" si="4"/>
        <v>9388</v>
      </c>
      <c r="K10" s="47">
        <f t="shared" si="2"/>
        <v>9388</v>
      </c>
      <c r="L10" s="47">
        <v>512866.44</v>
      </c>
      <c r="M10" s="48" t="s">
        <v>28</v>
      </c>
      <c r="N10" s="49" t="s">
        <v>29</v>
      </c>
      <c r="O10" s="49" t="s">
        <v>30</v>
      </c>
      <c r="P10" s="49" t="s">
        <v>31</v>
      </c>
    </row>
    <row r="11" s="2" customFormat="1" ht="20.25" customHeight="1" spans="1:16">
      <c r="A11" s="23">
        <f t="shared" si="3"/>
        <v>5</v>
      </c>
      <c r="B11" s="24" t="s">
        <v>24</v>
      </c>
      <c r="C11" s="24" t="s">
        <v>35</v>
      </c>
      <c r="D11" s="23">
        <v>1</v>
      </c>
      <c r="E11" s="25" t="s">
        <v>33</v>
      </c>
      <c r="F11" s="23">
        <v>5.3</v>
      </c>
      <c r="G11" s="26">
        <v>45.2</v>
      </c>
      <c r="H11" s="27">
        <v>0</v>
      </c>
      <c r="I11" s="46">
        <v>45.2</v>
      </c>
      <c r="J11" s="47">
        <f t="shared" si="4"/>
        <v>9388</v>
      </c>
      <c r="K11" s="47">
        <f t="shared" si="2"/>
        <v>9388</v>
      </c>
      <c r="L11" s="47">
        <v>424337.6</v>
      </c>
      <c r="M11" s="48" t="s">
        <v>28</v>
      </c>
      <c r="N11" s="49" t="s">
        <v>29</v>
      </c>
      <c r="O11" s="49" t="s">
        <v>30</v>
      </c>
      <c r="P11" s="49" t="s">
        <v>31</v>
      </c>
    </row>
    <row r="12" s="2" customFormat="1" ht="20.25" customHeight="1" spans="1:16">
      <c r="A12" s="23">
        <f t="shared" ref="A12:A20" si="5">ROW()-6</f>
        <v>6</v>
      </c>
      <c r="B12" s="24" t="s">
        <v>36</v>
      </c>
      <c r="C12" s="24">
        <v>2701</v>
      </c>
      <c r="D12" s="23">
        <v>27</v>
      </c>
      <c r="E12" s="25" t="s">
        <v>37</v>
      </c>
      <c r="F12" s="23" t="s">
        <v>27</v>
      </c>
      <c r="G12" s="26">
        <v>140.64</v>
      </c>
      <c r="H12" s="27">
        <v>22.45</v>
      </c>
      <c r="I12" s="46">
        <v>118.19</v>
      </c>
      <c r="J12" s="47">
        <f t="shared" ref="J12:J21" si="6">L12/G12</f>
        <v>5667</v>
      </c>
      <c r="K12" s="47">
        <f t="shared" ref="K12:K21" si="7">L12/I12</f>
        <v>6743.43751586429</v>
      </c>
      <c r="L12" s="47">
        <v>797006.88</v>
      </c>
      <c r="M12" s="48" t="s">
        <v>28</v>
      </c>
      <c r="N12" s="49" t="s">
        <v>29</v>
      </c>
      <c r="O12" s="49" t="s">
        <v>30</v>
      </c>
      <c r="P12" s="49" t="s">
        <v>31</v>
      </c>
    </row>
    <row r="13" s="2" customFormat="1" ht="20.25" customHeight="1" spans="1:16">
      <c r="A13" s="23">
        <f t="shared" si="5"/>
        <v>7</v>
      </c>
      <c r="B13" s="24" t="s">
        <v>36</v>
      </c>
      <c r="C13" s="24">
        <v>2702</v>
      </c>
      <c r="D13" s="23">
        <v>27</v>
      </c>
      <c r="E13" s="25" t="s">
        <v>37</v>
      </c>
      <c r="F13" s="23" t="s">
        <v>27</v>
      </c>
      <c r="G13" s="26">
        <v>122.46</v>
      </c>
      <c r="H13" s="27">
        <v>19.55</v>
      </c>
      <c r="I13" s="46">
        <v>102.91</v>
      </c>
      <c r="J13" s="47">
        <f t="shared" si="6"/>
        <v>5667</v>
      </c>
      <c r="K13" s="47">
        <f t="shared" si="7"/>
        <v>6743.57030414926</v>
      </c>
      <c r="L13" s="47">
        <v>693980.82</v>
      </c>
      <c r="M13" s="48" t="s">
        <v>28</v>
      </c>
      <c r="N13" s="49" t="s">
        <v>29</v>
      </c>
      <c r="O13" s="49" t="s">
        <v>30</v>
      </c>
      <c r="P13" s="49" t="s">
        <v>31</v>
      </c>
    </row>
    <row r="14" s="2" customFormat="1" ht="20.25" customHeight="1" spans="1:16">
      <c r="A14" s="23">
        <f t="shared" si="5"/>
        <v>8</v>
      </c>
      <c r="B14" s="24" t="s">
        <v>36</v>
      </c>
      <c r="C14" s="24">
        <v>2704</v>
      </c>
      <c r="D14" s="23">
        <v>27</v>
      </c>
      <c r="E14" s="25" t="s">
        <v>37</v>
      </c>
      <c r="F14" s="23" t="s">
        <v>27</v>
      </c>
      <c r="G14" s="26">
        <v>140.78</v>
      </c>
      <c r="H14" s="27">
        <v>22.47</v>
      </c>
      <c r="I14" s="46">
        <v>118.31</v>
      </c>
      <c r="J14" s="47">
        <f t="shared" si="6"/>
        <v>5667</v>
      </c>
      <c r="K14" s="47">
        <f t="shared" si="7"/>
        <v>6743.30369368608</v>
      </c>
      <c r="L14" s="47">
        <v>797800.26</v>
      </c>
      <c r="M14" s="48" t="s">
        <v>28</v>
      </c>
      <c r="N14" s="49" t="s">
        <v>29</v>
      </c>
      <c r="O14" s="49" t="s">
        <v>30</v>
      </c>
      <c r="P14" s="49" t="s">
        <v>31</v>
      </c>
    </row>
    <row r="15" s="2" customFormat="1" ht="20.25" customHeight="1" spans="1:16">
      <c r="A15" s="23">
        <f t="shared" si="5"/>
        <v>9</v>
      </c>
      <c r="B15" s="24" t="s">
        <v>36</v>
      </c>
      <c r="C15" s="24" t="s">
        <v>38</v>
      </c>
      <c r="D15" s="23">
        <v>1</v>
      </c>
      <c r="E15" s="25" t="s">
        <v>33</v>
      </c>
      <c r="F15" s="23">
        <v>5.75</v>
      </c>
      <c r="G15" s="26">
        <v>54.08</v>
      </c>
      <c r="H15" s="27">
        <v>0</v>
      </c>
      <c r="I15" s="26">
        <v>54.08</v>
      </c>
      <c r="J15" s="47">
        <f t="shared" si="6"/>
        <v>8088</v>
      </c>
      <c r="K15" s="47">
        <f t="shared" si="7"/>
        <v>8088</v>
      </c>
      <c r="L15" s="47">
        <v>437399.04</v>
      </c>
      <c r="M15" s="48" t="s">
        <v>28</v>
      </c>
      <c r="N15" s="49" t="s">
        <v>29</v>
      </c>
      <c r="O15" s="49" t="s">
        <v>30</v>
      </c>
      <c r="P15" s="49" t="s">
        <v>31</v>
      </c>
    </row>
    <row r="16" s="2" customFormat="1" ht="20.25" customHeight="1" spans="1:16">
      <c r="A16" s="23">
        <f t="shared" si="5"/>
        <v>10</v>
      </c>
      <c r="B16" s="24" t="s">
        <v>36</v>
      </c>
      <c r="C16" s="24" t="s">
        <v>39</v>
      </c>
      <c r="D16" s="23">
        <v>1</v>
      </c>
      <c r="E16" s="25" t="s">
        <v>33</v>
      </c>
      <c r="F16" s="23">
        <v>5.75</v>
      </c>
      <c r="G16" s="26">
        <v>56.09</v>
      </c>
      <c r="H16" s="27">
        <v>0</v>
      </c>
      <c r="I16" s="26">
        <v>56.09</v>
      </c>
      <c r="J16" s="47">
        <f t="shared" si="6"/>
        <v>8088</v>
      </c>
      <c r="K16" s="47">
        <f t="shared" si="7"/>
        <v>8088</v>
      </c>
      <c r="L16" s="47">
        <v>453655.92</v>
      </c>
      <c r="M16" s="48" t="s">
        <v>28</v>
      </c>
      <c r="N16" s="49" t="s">
        <v>29</v>
      </c>
      <c r="O16" s="49" t="s">
        <v>30</v>
      </c>
      <c r="P16" s="49" t="s">
        <v>31</v>
      </c>
    </row>
    <row r="17" s="2" customFormat="1" ht="20.25" customHeight="1" spans="1:16">
      <c r="A17" s="23">
        <f t="shared" si="5"/>
        <v>11</v>
      </c>
      <c r="B17" s="24" t="s">
        <v>36</v>
      </c>
      <c r="C17" s="24" t="s">
        <v>40</v>
      </c>
      <c r="D17" s="23">
        <v>1</v>
      </c>
      <c r="E17" s="25" t="s">
        <v>33</v>
      </c>
      <c r="F17" s="23">
        <v>5.75</v>
      </c>
      <c r="G17" s="26">
        <v>52.14</v>
      </c>
      <c r="H17" s="27">
        <v>0</v>
      </c>
      <c r="I17" s="26">
        <v>52.14</v>
      </c>
      <c r="J17" s="47">
        <f t="shared" si="6"/>
        <v>8088</v>
      </c>
      <c r="K17" s="47">
        <f t="shared" si="7"/>
        <v>8088</v>
      </c>
      <c r="L17" s="47">
        <v>421708.32</v>
      </c>
      <c r="M17" s="48" t="s">
        <v>28</v>
      </c>
      <c r="N17" s="49" t="s">
        <v>29</v>
      </c>
      <c r="O17" s="49" t="s">
        <v>30</v>
      </c>
      <c r="P17" s="49" t="s">
        <v>31</v>
      </c>
    </row>
    <row r="18" s="2" customFormat="1" ht="20.25" customHeight="1" spans="1:16">
      <c r="A18" s="23">
        <f t="shared" si="5"/>
        <v>12</v>
      </c>
      <c r="B18" s="24" t="s">
        <v>36</v>
      </c>
      <c r="C18" s="24" t="s">
        <v>41</v>
      </c>
      <c r="D18" s="23">
        <v>1</v>
      </c>
      <c r="E18" s="25" t="s">
        <v>33</v>
      </c>
      <c r="F18" s="23">
        <v>5.4</v>
      </c>
      <c r="G18" s="26">
        <v>29.23</v>
      </c>
      <c r="H18" s="27">
        <v>0</v>
      </c>
      <c r="I18" s="26">
        <v>29.23</v>
      </c>
      <c r="J18" s="47">
        <f t="shared" si="6"/>
        <v>8088</v>
      </c>
      <c r="K18" s="47">
        <f t="shared" si="7"/>
        <v>8088</v>
      </c>
      <c r="L18" s="47">
        <v>236412.24</v>
      </c>
      <c r="M18" s="48" t="s">
        <v>28</v>
      </c>
      <c r="N18" s="49" t="s">
        <v>29</v>
      </c>
      <c r="O18" s="49" t="s">
        <v>30</v>
      </c>
      <c r="P18" s="49" t="s">
        <v>31</v>
      </c>
    </row>
    <row r="19" s="2" customFormat="1" ht="20.25" customHeight="1" spans="1:16">
      <c r="A19" s="23">
        <f t="shared" si="5"/>
        <v>13</v>
      </c>
      <c r="B19" s="24" t="s">
        <v>36</v>
      </c>
      <c r="C19" s="24" t="s">
        <v>42</v>
      </c>
      <c r="D19" s="23">
        <v>1</v>
      </c>
      <c r="E19" s="25" t="s">
        <v>33</v>
      </c>
      <c r="F19" s="23">
        <v>5.4</v>
      </c>
      <c r="G19" s="26">
        <v>29.23</v>
      </c>
      <c r="H19" s="27">
        <v>0</v>
      </c>
      <c r="I19" s="26">
        <v>29.23</v>
      </c>
      <c r="J19" s="47">
        <f t="shared" si="6"/>
        <v>8088</v>
      </c>
      <c r="K19" s="47">
        <f t="shared" si="7"/>
        <v>8088</v>
      </c>
      <c r="L19" s="47">
        <v>236412.24</v>
      </c>
      <c r="M19" s="48" t="s">
        <v>28</v>
      </c>
      <c r="N19" s="49" t="s">
        <v>29</v>
      </c>
      <c r="O19" s="49" t="s">
        <v>30</v>
      </c>
      <c r="P19" s="49" t="s">
        <v>31</v>
      </c>
    </row>
    <row r="20" s="2" customFormat="1" ht="20.25" customHeight="1" spans="1:16">
      <c r="A20" s="23">
        <f t="shared" si="5"/>
        <v>14</v>
      </c>
      <c r="B20" s="24" t="s">
        <v>36</v>
      </c>
      <c r="C20" s="24" t="s">
        <v>43</v>
      </c>
      <c r="D20" s="23">
        <v>1</v>
      </c>
      <c r="E20" s="25" t="s">
        <v>33</v>
      </c>
      <c r="F20" s="23">
        <v>5.4</v>
      </c>
      <c r="G20" s="26">
        <v>32</v>
      </c>
      <c r="H20" s="27">
        <v>0</v>
      </c>
      <c r="I20" s="26">
        <v>32</v>
      </c>
      <c r="J20" s="47">
        <f t="shared" si="6"/>
        <v>8088</v>
      </c>
      <c r="K20" s="47">
        <f t="shared" si="7"/>
        <v>8088</v>
      </c>
      <c r="L20" s="47">
        <v>258816</v>
      </c>
      <c r="M20" s="48" t="s">
        <v>28</v>
      </c>
      <c r="N20" s="49" t="s">
        <v>29</v>
      </c>
      <c r="O20" s="49" t="s">
        <v>30</v>
      </c>
      <c r="P20" s="49" t="s">
        <v>31</v>
      </c>
    </row>
    <row r="21" s="2" customFormat="1" ht="20.25" customHeight="1" spans="1:16">
      <c r="A21" s="23">
        <f t="shared" ref="A21" si="8">ROW()-6</f>
        <v>15</v>
      </c>
      <c r="B21" s="24" t="s">
        <v>36</v>
      </c>
      <c r="C21" s="24" t="s">
        <v>44</v>
      </c>
      <c r="D21" s="23">
        <v>1</v>
      </c>
      <c r="E21" s="25" t="s">
        <v>33</v>
      </c>
      <c r="F21" s="23">
        <v>5.5</v>
      </c>
      <c r="G21" s="26">
        <v>34.37</v>
      </c>
      <c r="H21" s="27">
        <v>0</v>
      </c>
      <c r="I21" s="26">
        <v>34.37</v>
      </c>
      <c r="J21" s="47">
        <f t="shared" si="6"/>
        <v>8088</v>
      </c>
      <c r="K21" s="47">
        <f t="shared" si="7"/>
        <v>8088</v>
      </c>
      <c r="L21" s="47">
        <v>277984.56</v>
      </c>
      <c r="M21" s="48" t="s">
        <v>28</v>
      </c>
      <c r="N21" s="49" t="s">
        <v>29</v>
      </c>
      <c r="O21" s="49" t="s">
        <v>30</v>
      </c>
      <c r="P21" s="49" t="s">
        <v>31</v>
      </c>
    </row>
    <row r="22" s="2" customFormat="1" ht="20.25" customHeight="1" spans="1:16">
      <c r="A22" s="23">
        <f t="shared" ref="A22:A29" si="9">ROW()-6</f>
        <v>16</v>
      </c>
      <c r="B22" s="24" t="s">
        <v>45</v>
      </c>
      <c r="C22" s="24">
        <v>2603</v>
      </c>
      <c r="D22" s="23">
        <v>26</v>
      </c>
      <c r="E22" s="25" t="s">
        <v>37</v>
      </c>
      <c r="F22" s="23" t="s">
        <v>27</v>
      </c>
      <c r="G22" s="26">
        <v>139.45</v>
      </c>
      <c r="H22" s="27">
        <v>19.74</v>
      </c>
      <c r="I22" s="46">
        <v>119.71</v>
      </c>
      <c r="J22" s="47">
        <f t="shared" ref="J22:J29" si="10">L22/G22</f>
        <v>6435</v>
      </c>
      <c r="K22" s="47">
        <f t="shared" ref="K22:K29" si="11">L22/I22</f>
        <v>7496.12187787152</v>
      </c>
      <c r="L22" s="47">
        <v>897360.75</v>
      </c>
      <c r="M22" s="48" t="s">
        <v>28</v>
      </c>
      <c r="N22" s="49" t="s">
        <v>29</v>
      </c>
      <c r="O22" s="49" t="s">
        <v>30</v>
      </c>
      <c r="P22" s="49" t="s">
        <v>31</v>
      </c>
    </row>
    <row r="23" s="2" customFormat="1" ht="20.25" customHeight="1" spans="1:16">
      <c r="A23" s="23">
        <f t="shared" si="9"/>
        <v>17</v>
      </c>
      <c r="B23" s="24" t="s">
        <v>45</v>
      </c>
      <c r="C23" s="24" t="s">
        <v>46</v>
      </c>
      <c r="D23" s="23">
        <v>1</v>
      </c>
      <c r="E23" s="25" t="s">
        <v>33</v>
      </c>
      <c r="F23" s="23">
        <v>5.4</v>
      </c>
      <c r="G23" s="26">
        <v>45.77</v>
      </c>
      <c r="H23" s="27">
        <v>0</v>
      </c>
      <c r="I23" s="26">
        <v>45.77</v>
      </c>
      <c r="J23" s="47">
        <f t="shared" si="10"/>
        <v>9888</v>
      </c>
      <c r="K23" s="47">
        <f t="shared" si="11"/>
        <v>9888</v>
      </c>
      <c r="L23" s="47">
        <v>452573.76</v>
      </c>
      <c r="M23" s="48" t="s">
        <v>28</v>
      </c>
      <c r="N23" s="49" t="s">
        <v>29</v>
      </c>
      <c r="O23" s="49" t="s">
        <v>30</v>
      </c>
      <c r="P23" s="49" t="s">
        <v>31</v>
      </c>
    </row>
    <row r="24" s="2" customFormat="1" ht="20.25" customHeight="1" spans="1:16">
      <c r="A24" s="23">
        <f t="shared" si="9"/>
        <v>18</v>
      </c>
      <c r="B24" s="24" t="s">
        <v>45</v>
      </c>
      <c r="C24" s="24" t="s">
        <v>47</v>
      </c>
      <c r="D24" s="23">
        <v>1</v>
      </c>
      <c r="E24" s="25" t="s">
        <v>33</v>
      </c>
      <c r="F24" s="23">
        <v>5.4</v>
      </c>
      <c r="G24" s="26">
        <v>47.46</v>
      </c>
      <c r="H24" s="27">
        <v>0</v>
      </c>
      <c r="I24" s="26">
        <v>47.46</v>
      </c>
      <c r="J24" s="47">
        <f t="shared" si="10"/>
        <v>9888</v>
      </c>
      <c r="K24" s="47">
        <f t="shared" si="11"/>
        <v>9888</v>
      </c>
      <c r="L24" s="47">
        <v>469284.48</v>
      </c>
      <c r="M24" s="48" t="s">
        <v>28</v>
      </c>
      <c r="N24" s="49" t="s">
        <v>29</v>
      </c>
      <c r="O24" s="49" t="s">
        <v>30</v>
      </c>
      <c r="P24" s="49" t="s">
        <v>31</v>
      </c>
    </row>
    <row r="25" s="2" customFormat="1" ht="20.25" customHeight="1" spans="1:16">
      <c r="A25" s="23">
        <f t="shared" si="9"/>
        <v>19</v>
      </c>
      <c r="B25" s="24" t="s">
        <v>45</v>
      </c>
      <c r="C25" s="24" t="s">
        <v>48</v>
      </c>
      <c r="D25" s="23">
        <v>1</v>
      </c>
      <c r="E25" s="25" t="s">
        <v>33</v>
      </c>
      <c r="F25" s="23">
        <v>5.4</v>
      </c>
      <c r="G25" s="26">
        <v>51.81</v>
      </c>
      <c r="H25" s="27">
        <v>0</v>
      </c>
      <c r="I25" s="26">
        <v>51.81</v>
      </c>
      <c r="J25" s="47">
        <f t="shared" si="10"/>
        <v>9888</v>
      </c>
      <c r="K25" s="47">
        <f t="shared" si="11"/>
        <v>9888</v>
      </c>
      <c r="L25" s="47">
        <v>512297.28</v>
      </c>
      <c r="M25" s="48" t="s">
        <v>28</v>
      </c>
      <c r="N25" s="49" t="s">
        <v>29</v>
      </c>
      <c r="O25" s="49" t="s">
        <v>30</v>
      </c>
      <c r="P25" s="49" t="s">
        <v>31</v>
      </c>
    </row>
    <row r="26" s="2" customFormat="1" ht="20.25" customHeight="1" spans="1:16">
      <c r="A26" s="23">
        <f t="shared" si="9"/>
        <v>20</v>
      </c>
      <c r="B26" s="24" t="s">
        <v>45</v>
      </c>
      <c r="C26" s="24" t="s">
        <v>49</v>
      </c>
      <c r="D26" s="23">
        <v>1</v>
      </c>
      <c r="E26" s="25" t="s">
        <v>33</v>
      </c>
      <c r="F26" s="23">
        <v>5.95</v>
      </c>
      <c r="G26" s="26">
        <v>90.07</v>
      </c>
      <c r="H26" s="27">
        <v>0</v>
      </c>
      <c r="I26" s="26">
        <v>90.07</v>
      </c>
      <c r="J26" s="47">
        <f t="shared" si="10"/>
        <v>9888</v>
      </c>
      <c r="K26" s="47">
        <f t="shared" si="11"/>
        <v>9888</v>
      </c>
      <c r="L26" s="47">
        <v>890612.16</v>
      </c>
      <c r="M26" s="48" t="s">
        <v>28</v>
      </c>
      <c r="N26" s="49" t="s">
        <v>29</v>
      </c>
      <c r="O26" s="49" t="s">
        <v>30</v>
      </c>
      <c r="P26" s="49" t="s">
        <v>31</v>
      </c>
    </row>
    <row r="27" s="2" customFormat="1" ht="20.25" customHeight="1" spans="1:16">
      <c r="A27" s="23">
        <f t="shared" si="9"/>
        <v>21</v>
      </c>
      <c r="B27" s="24" t="s">
        <v>45</v>
      </c>
      <c r="C27" s="24" t="s">
        <v>50</v>
      </c>
      <c r="D27" s="23">
        <v>1</v>
      </c>
      <c r="E27" s="25" t="s">
        <v>33</v>
      </c>
      <c r="F27" s="23">
        <v>5.9</v>
      </c>
      <c r="G27" s="26">
        <v>85.81</v>
      </c>
      <c r="H27" s="27">
        <v>0</v>
      </c>
      <c r="I27" s="26">
        <v>85.81</v>
      </c>
      <c r="J27" s="47">
        <f t="shared" si="10"/>
        <v>10888</v>
      </c>
      <c r="K27" s="47">
        <f t="shared" si="11"/>
        <v>10888</v>
      </c>
      <c r="L27" s="47">
        <v>934299.28</v>
      </c>
      <c r="M27" s="48" t="s">
        <v>28</v>
      </c>
      <c r="N27" s="49" t="s">
        <v>29</v>
      </c>
      <c r="O27" s="49" t="s">
        <v>30</v>
      </c>
      <c r="P27" s="49" t="s">
        <v>31</v>
      </c>
    </row>
    <row r="28" s="2" customFormat="1" ht="20.25" customHeight="1" spans="1:16">
      <c r="A28" s="23">
        <f t="shared" si="9"/>
        <v>22</v>
      </c>
      <c r="B28" s="24" t="s">
        <v>45</v>
      </c>
      <c r="C28" s="24" t="s">
        <v>51</v>
      </c>
      <c r="D28" s="23">
        <v>1</v>
      </c>
      <c r="E28" s="25" t="s">
        <v>33</v>
      </c>
      <c r="F28" s="23">
        <v>3.7</v>
      </c>
      <c r="G28" s="26">
        <v>40.84</v>
      </c>
      <c r="H28" s="27">
        <v>0</v>
      </c>
      <c r="I28" s="26">
        <v>40.84</v>
      </c>
      <c r="J28" s="47">
        <f t="shared" si="10"/>
        <v>9888</v>
      </c>
      <c r="K28" s="47">
        <f t="shared" si="11"/>
        <v>9888</v>
      </c>
      <c r="L28" s="47">
        <v>403825.92</v>
      </c>
      <c r="M28" s="48" t="s">
        <v>28</v>
      </c>
      <c r="N28" s="49" t="s">
        <v>29</v>
      </c>
      <c r="O28" s="49" t="s">
        <v>30</v>
      </c>
      <c r="P28" s="49" t="s">
        <v>31</v>
      </c>
    </row>
    <row r="29" s="2" customFormat="1" ht="20.25" customHeight="1" spans="1:16">
      <c r="A29" s="23">
        <f t="shared" si="9"/>
        <v>23</v>
      </c>
      <c r="B29" s="24" t="s">
        <v>45</v>
      </c>
      <c r="C29" s="24" t="s">
        <v>52</v>
      </c>
      <c r="D29" s="23">
        <v>1</v>
      </c>
      <c r="E29" s="25" t="s">
        <v>33</v>
      </c>
      <c r="F29" s="23">
        <v>5.2</v>
      </c>
      <c r="G29" s="26">
        <v>74.13</v>
      </c>
      <c r="H29" s="27">
        <v>0</v>
      </c>
      <c r="I29" s="26">
        <v>74.13</v>
      </c>
      <c r="J29" s="47">
        <f t="shared" si="10"/>
        <v>9388</v>
      </c>
      <c r="K29" s="47">
        <f t="shared" si="11"/>
        <v>9388</v>
      </c>
      <c r="L29" s="47">
        <v>695932.44</v>
      </c>
      <c r="M29" s="48" t="s">
        <v>28</v>
      </c>
      <c r="N29" s="49" t="s">
        <v>29</v>
      </c>
      <c r="O29" s="49" t="s">
        <v>30</v>
      </c>
      <c r="P29" s="49" t="s">
        <v>31</v>
      </c>
    </row>
    <row r="30" s="3" customFormat="1" ht="40.5" customHeight="1" spans="1:16">
      <c r="A30" s="28" t="s">
        <v>53</v>
      </c>
      <c r="B30" s="29" t="s">
        <v>54</v>
      </c>
      <c r="C30" s="21"/>
      <c r="D30" s="30">
        <f>G30/23</f>
        <v>77.7073913043478</v>
      </c>
      <c r="E30" s="21" t="s">
        <v>55</v>
      </c>
      <c r="F30" s="21"/>
      <c r="G30" s="26">
        <f>SUM(G7:G29)</f>
        <v>1787.27</v>
      </c>
      <c r="H30" s="31" t="s">
        <v>56</v>
      </c>
      <c r="I30" s="50">
        <f>L30/G30</f>
        <v>7560.87229125985</v>
      </c>
      <c r="J30" s="50"/>
      <c r="K30" s="51" t="s">
        <v>57</v>
      </c>
      <c r="L30" s="52">
        <f>SUM(L7:L29)</f>
        <v>13513320.22</v>
      </c>
      <c r="M30" s="53" t="s">
        <v>58</v>
      </c>
      <c r="N30" s="53"/>
      <c r="O30" s="54">
        <v>27</v>
      </c>
      <c r="P30" s="55"/>
    </row>
    <row r="31" s="4" customFormat="1" ht="63.95" customHeight="1" spans="1:16">
      <c r="A31" s="32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56"/>
    </row>
    <row r="32" s="5" customFormat="1" ht="17.25" customHeight="1" spans="1:16">
      <c r="A32" s="18"/>
      <c r="B32" s="34"/>
      <c r="C32" s="34"/>
      <c r="D32" s="18"/>
      <c r="E32" s="35"/>
      <c r="F32" s="36"/>
      <c r="G32" s="20"/>
      <c r="H32" s="20"/>
      <c r="I32" s="20"/>
      <c r="J32" s="57"/>
      <c r="K32" s="58"/>
      <c r="L32" s="58"/>
      <c r="M32" s="59"/>
      <c r="N32" s="35"/>
      <c r="O32" s="35"/>
      <c r="P32" s="35"/>
    </row>
    <row r="33" s="5" customFormat="1" ht="17.25" customHeight="1" spans="1:16">
      <c r="A33" s="18"/>
      <c r="B33" s="34"/>
      <c r="C33" s="34"/>
      <c r="D33" s="18"/>
      <c r="E33" s="35"/>
      <c r="F33" s="37"/>
      <c r="G33" s="38"/>
      <c r="H33" s="38"/>
      <c r="I33" s="38"/>
      <c r="J33" s="58"/>
      <c r="K33" s="58"/>
      <c r="L33" s="58"/>
      <c r="M33" s="59"/>
      <c r="N33" s="35"/>
      <c r="O33" s="35"/>
      <c r="P33" s="35"/>
    </row>
    <row r="34" ht="21.75" customHeight="1" spans="1:15">
      <c r="A34" s="39"/>
      <c r="B34" s="40"/>
      <c r="C34" s="40"/>
      <c r="D34" s="39"/>
      <c r="E34" s="41"/>
      <c r="F34" s="42"/>
      <c r="G34" s="43"/>
      <c r="H34" s="43"/>
      <c r="I34" s="43"/>
      <c r="J34" s="60"/>
      <c r="K34" s="60"/>
      <c r="L34" s="60"/>
      <c r="M34" s="61"/>
      <c r="N34" s="41"/>
      <c r="O34" s="41"/>
    </row>
  </sheetData>
  <mergeCells count="24">
    <mergeCell ref="A1:B1"/>
    <mergeCell ref="A2:O2"/>
    <mergeCell ref="A3:H3"/>
    <mergeCell ref="B30:C30"/>
    <mergeCell ref="E30:F30"/>
    <mergeCell ref="I30:J30"/>
    <mergeCell ref="M30:N30"/>
    <mergeCell ref="A31:O3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25" right="0.25" top="0.75" bottom="0.75" header="0.3" footer="0.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叶佳君</cp:lastModifiedBy>
  <dcterms:created xsi:type="dcterms:W3CDTF">2011-04-26T02:07:00Z</dcterms:created>
  <cp:lastPrinted>2023-05-25T02:19:00Z</cp:lastPrinted>
  <dcterms:modified xsi:type="dcterms:W3CDTF">2023-06-15T03:37:19Z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FFEF7FECAE464A2FA9AD1E24B4BCF41E</vt:lpwstr>
  </property>
</Properties>
</file>