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附件1" sheetId="4" r:id="rId1"/>
    <sheet name="附件2" sheetId="1" r:id="rId2"/>
  </sheets>
  <calcPr calcId="144525" iterate="1"/>
</workbook>
</file>

<file path=xl/calcChain.xml><?xml version="1.0" encoding="utf-8"?>
<calcChain xmlns="http://schemas.openxmlformats.org/spreadsheetml/2006/main">
  <c r="J11" i="1" l="1"/>
  <c r="K7" i="4" l="1"/>
  <c r="H7" i="4"/>
  <c r="G7" i="4"/>
  <c r="D7" i="4"/>
  <c r="M7" i="1"/>
  <c r="K7" i="1"/>
  <c r="J7" i="1"/>
  <c r="I7" i="1"/>
  <c r="F7" i="1"/>
  <c r="I7" i="4" l="1"/>
</calcChain>
</file>

<file path=xl/sharedStrings.xml><?xml version="1.0" encoding="utf-8"?>
<sst xmlns="http://schemas.openxmlformats.org/spreadsheetml/2006/main" count="62" uniqueCount="44">
  <si>
    <t>基础数据</t>
    <phoneticPr fontId="1" type="noConversion"/>
  </si>
  <si>
    <t>清算2020年省级以上资金</t>
    <phoneticPr fontId="1" type="noConversion"/>
  </si>
  <si>
    <t>本次实际安排省级以上资金</t>
    <phoneticPr fontId="1" type="noConversion"/>
  </si>
  <si>
    <t>合计</t>
    <phoneticPr fontId="1" type="noConversion"/>
  </si>
  <si>
    <t>其中：中央资金</t>
    <phoneticPr fontId="1" type="noConversion"/>
  </si>
  <si>
    <t>其中：省级资金</t>
    <phoneticPr fontId="1" type="noConversion"/>
  </si>
  <si>
    <t>2020年春季学期
普通学生人数</t>
    <phoneticPr fontId="1" type="noConversion"/>
  </si>
  <si>
    <t>2020年春季学期
残疾学生人数</t>
    <phoneticPr fontId="1" type="noConversion"/>
  </si>
  <si>
    <t>2020年秋季学期
普通学生人数</t>
    <phoneticPr fontId="1" type="noConversion"/>
  </si>
  <si>
    <t>2020年秋季学期
残疾学生人数</t>
    <phoneticPr fontId="1" type="noConversion"/>
  </si>
  <si>
    <t>省级以上财政
分担比例（%）</t>
    <phoneticPr fontId="1" type="noConversion"/>
  </si>
  <si>
    <t>粤财科教〔2019〕235号文预算安排
2020年资金</t>
    <phoneticPr fontId="1" type="noConversion"/>
  </si>
  <si>
    <t>2020年底
待清算资金</t>
    <phoneticPr fontId="1" type="noConversion"/>
  </si>
  <si>
    <t>抵扣后应安排的
省级以上资金</t>
    <phoneticPr fontId="1" type="noConversion"/>
  </si>
  <si>
    <t>待以后年度
清算金额</t>
    <phoneticPr fontId="1" type="noConversion"/>
  </si>
  <si>
    <t>粤财科教〔2019〕235号待结转使用
资金</t>
    <phoneticPr fontId="1" type="noConversion"/>
  </si>
  <si>
    <t>2021年中职免学费补助核定表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</si>
  <si>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</si>
  <si>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</si>
  <si>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</si>
  <si>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</si>
  <si>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</si>
  <si>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F=(C*3500+D*3850)*E</t>
    <phoneticPr fontId="1" type="noConversion"/>
  </si>
  <si>
    <t>G</t>
    <phoneticPr fontId="1" type="noConversion"/>
  </si>
  <si>
    <t>H</t>
    <phoneticPr fontId="1" type="noConversion"/>
  </si>
  <si>
    <t>J</t>
    <phoneticPr fontId="1" type="noConversion"/>
  </si>
  <si>
    <t>L</t>
    <phoneticPr fontId="1" type="noConversion"/>
  </si>
  <si>
    <t>I=(A*1750+B*1925+C*1750+D*1925)*E-(G-H)</t>
    <phoneticPr fontId="1" type="noConversion"/>
  </si>
  <si>
    <t>J=F+I</t>
    <phoneticPr fontId="1" type="noConversion"/>
  </si>
  <si>
    <t>K=J*90%</t>
    <phoneticPr fontId="1" type="noConversion"/>
  </si>
  <si>
    <t>M=K-L</t>
    <phoneticPr fontId="1" type="noConversion"/>
  </si>
  <si>
    <t>N</t>
    <phoneticPr fontId="1" type="noConversion"/>
  </si>
  <si>
    <t>附件2：</t>
    <phoneticPr fontId="1" type="noConversion"/>
  </si>
  <si>
    <t>附件1：</t>
    <phoneticPr fontId="1" type="noConversion"/>
  </si>
  <si>
    <t>预算2021年
省级以上资金</t>
    <phoneticPr fontId="1" type="noConversion"/>
  </si>
  <si>
    <t>预算2021年
省级以上资金</t>
    <phoneticPr fontId="1" type="noConversion"/>
  </si>
  <si>
    <t>F</t>
    <phoneticPr fontId="1" type="noConversion"/>
  </si>
  <si>
    <t>L</t>
    <phoneticPr fontId="1" type="noConversion"/>
  </si>
  <si>
    <t>D=B*2000*C</t>
    <phoneticPr fontId="1" type="noConversion"/>
  </si>
  <si>
    <t>G=(A+B)*1000*C-(E-F)</t>
    <phoneticPr fontId="1" type="noConversion"/>
  </si>
  <si>
    <t>H=D+G</t>
    <phoneticPr fontId="1" type="noConversion"/>
  </si>
  <si>
    <t>I=H*90%</t>
    <phoneticPr fontId="1" type="noConversion"/>
  </si>
  <si>
    <t>K=I=J</t>
    <phoneticPr fontId="1" type="noConversion"/>
  </si>
  <si>
    <t>2021年中职国家助学金核定表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</si>
</sst>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workbookViewId="0">
      <selection activeCell="A2" sqref="A2:L2"/>
    </sheetView>
  </sheetViews>
  <sheetFormatPr defaultRowHeight="13.5" x14ac:dyDescent="0.15"/>
  <cols>
    <col min="1" max="3" width="15" style="2" customWidth="1"/>
    <col min="4" max="4" width="21.625" style="2" customWidth="1"/>
    <col min="5" max="5" width="16.625" style="2" customWidth="1"/>
    <col min="6" max="6" width="16.5" style="2" customWidth="1"/>
    <col min="7" max="7" width="13.125" style="2" customWidth="1"/>
    <col min="8" max="8" width="15.25" style="2" customWidth="1"/>
    <col min="9" max="11" width="13.875" style="2" customWidth="1"/>
    <col min="12" max="12" width="11.125" style="2" customWidth="1"/>
    <col min="13" max="16384" width="9" style="2"/>
  </cols>
  <sheetData>
    <row r="1" spans="1:12" x14ac:dyDescent="0.15">
      <c r="A1" s="10" t="s">
        <v>33</v>
      </c>
    </row>
    <row r="2" spans="1:12" ht="28.5" x14ac:dyDescent="0.1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s="3" customFormat="1" ht="35.25" customHeight="1" x14ac:dyDescent="0.15">
      <c r="A4" s="12" t="s">
        <v>0</v>
      </c>
      <c r="B4" s="12"/>
      <c r="C4" s="12"/>
      <c r="D4" s="13" t="s">
        <v>35</v>
      </c>
      <c r="E4" s="12" t="s">
        <v>1</v>
      </c>
      <c r="F4" s="12"/>
      <c r="G4" s="12"/>
      <c r="H4" s="13" t="s">
        <v>13</v>
      </c>
      <c r="I4" s="12" t="s">
        <v>2</v>
      </c>
      <c r="J4" s="12"/>
      <c r="K4" s="12"/>
      <c r="L4" s="14" t="s">
        <v>14</v>
      </c>
    </row>
    <row r="5" spans="1:12" s="3" customFormat="1" ht="53.25" customHeight="1" x14ac:dyDescent="0.15">
      <c r="A5" s="4" t="s">
        <v>6</v>
      </c>
      <c r="B5" s="4" t="s">
        <v>8</v>
      </c>
      <c r="C5" s="4" t="s">
        <v>10</v>
      </c>
      <c r="D5" s="12"/>
      <c r="E5" s="4" t="s">
        <v>11</v>
      </c>
      <c r="F5" s="4" t="s">
        <v>15</v>
      </c>
      <c r="G5" s="4" t="s">
        <v>12</v>
      </c>
      <c r="H5" s="12"/>
      <c r="I5" s="5" t="s">
        <v>3</v>
      </c>
      <c r="J5" s="5" t="s">
        <v>4</v>
      </c>
      <c r="K5" s="5" t="s">
        <v>5</v>
      </c>
      <c r="L5" s="15"/>
    </row>
    <row r="6" spans="1:12" s="3" customFormat="1" ht="59.25" customHeight="1" x14ac:dyDescent="0.15">
      <c r="A6" s="4" t="s">
        <v>17</v>
      </c>
      <c r="B6" s="4" t="s">
        <v>18</v>
      </c>
      <c r="C6" s="4" t="s">
        <v>19</v>
      </c>
      <c r="D6" s="5" t="s">
        <v>38</v>
      </c>
      <c r="E6" s="4" t="s">
        <v>21</v>
      </c>
      <c r="F6" s="4" t="s">
        <v>36</v>
      </c>
      <c r="G6" s="4" t="s">
        <v>39</v>
      </c>
      <c r="H6" s="5" t="s">
        <v>40</v>
      </c>
      <c r="I6" s="5" t="s">
        <v>41</v>
      </c>
      <c r="J6" s="5" t="s">
        <v>25</v>
      </c>
      <c r="K6" s="5" t="s">
        <v>42</v>
      </c>
      <c r="L6" s="9" t="s">
        <v>37</v>
      </c>
    </row>
    <row r="7" spans="1:12" ht="105.75" customHeight="1" x14ac:dyDescent="0.15">
      <c r="A7" s="1">
        <v>282</v>
      </c>
      <c r="B7" s="1">
        <v>204</v>
      </c>
      <c r="C7" s="6">
        <v>1</v>
      </c>
      <c r="D7" s="7">
        <f>B7*2000*C7</f>
        <v>408000</v>
      </c>
      <c r="E7" s="7">
        <v>568000</v>
      </c>
      <c r="F7" s="7">
        <v>0</v>
      </c>
      <c r="G7" s="7">
        <f>(A7+B7)*1000*C7-(E7-F7)</f>
        <v>-82000</v>
      </c>
      <c r="H7" s="7">
        <f>D7+G7</f>
        <v>326000</v>
      </c>
      <c r="I7" s="7">
        <f>H7*0.9</f>
        <v>293400</v>
      </c>
      <c r="J7" s="7">
        <v>293400</v>
      </c>
      <c r="K7" s="7">
        <f>I7-J7</f>
        <v>0</v>
      </c>
      <c r="L7" s="1">
        <v>0</v>
      </c>
    </row>
    <row r="13" spans="1:12" x14ac:dyDescent="0.15">
      <c r="E13" s="8"/>
    </row>
  </sheetData>
  <mergeCells count="7">
    <mergeCell ref="A2:L2"/>
    <mergeCell ref="A4:C4"/>
    <mergeCell ref="D4:D5"/>
    <mergeCell ref="E4:G4"/>
    <mergeCell ref="H4:H5"/>
    <mergeCell ref="I4:K4"/>
    <mergeCell ref="L4:L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J7" sqref="J7"/>
    </sheetView>
  </sheetViews>
  <sheetFormatPr defaultRowHeight="13.5" x14ac:dyDescent="0.15"/>
  <cols>
    <col min="1" max="5" width="15" style="2" customWidth="1"/>
    <col min="6" max="6" width="21.625" style="2" customWidth="1"/>
    <col min="7" max="7" width="16.625" style="2" customWidth="1"/>
    <col min="8" max="8" width="16.5" style="2" customWidth="1"/>
    <col min="9" max="9" width="13.125" style="2" customWidth="1"/>
    <col min="10" max="10" width="15.25" style="2" customWidth="1"/>
    <col min="11" max="13" width="13.875" style="2" customWidth="1"/>
    <col min="14" max="14" width="11.125" style="2" customWidth="1"/>
    <col min="15" max="16384" width="9" style="2"/>
  </cols>
  <sheetData>
    <row r="1" spans="1:14" x14ac:dyDescent="0.15">
      <c r="A1" s="10" t="s">
        <v>32</v>
      </c>
    </row>
    <row r="2" spans="1:14" ht="28.5" x14ac:dyDescent="0.1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4" spans="1:14" s="3" customFormat="1" ht="35.25" customHeight="1" x14ac:dyDescent="0.15">
      <c r="A4" s="12" t="s">
        <v>0</v>
      </c>
      <c r="B4" s="12"/>
      <c r="C4" s="12"/>
      <c r="D4" s="12"/>
      <c r="E4" s="12"/>
      <c r="F4" s="13" t="s">
        <v>34</v>
      </c>
      <c r="G4" s="12" t="s">
        <v>1</v>
      </c>
      <c r="H4" s="12"/>
      <c r="I4" s="12"/>
      <c r="J4" s="13" t="s">
        <v>13</v>
      </c>
      <c r="K4" s="12" t="s">
        <v>2</v>
      </c>
      <c r="L4" s="12"/>
      <c r="M4" s="12"/>
      <c r="N4" s="14" t="s">
        <v>14</v>
      </c>
    </row>
    <row r="5" spans="1:14" s="3" customFormat="1" ht="53.25" customHeight="1" x14ac:dyDescent="0.1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12"/>
      <c r="G5" s="4" t="s">
        <v>11</v>
      </c>
      <c r="H5" s="4" t="s">
        <v>15</v>
      </c>
      <c r="I5" s="4" t="s">
        <v>12</v>
      </c>
      <c r="J5" s="12"/>
      <c r="K5" s="5" t="s">
        <v>3</v>
      </c>
      <c r="L5" s="5" t="s">
        <v>4</v>
      </c>
      <c r="M5" s="5" t="s">
        <v>5</v>
      </c>
      <c r="N5" s="15"/>
    </row>
    <row r="6" spans="1:14" s="3" customFormat="1" ht="59.25" customHeight="1" x14ac:dyDescent="0.15">
      <c r="A6" s="4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5" t="s">
        <v>22</v>
      </c>
      <c r="G6" s="4" t="s">
        <v>23</v>
      </c>
      <c r="H6" s="4" t="s">
        <v>24</v>
      </c>
      <c r="I6" s="4" t="s">
        <v>27</v>
      </c>
      <c r="J6" s="5" t="s">
        <v>28</v>
      </c>
      <c r="K6" s="5" t="s">
        <v>29</v>
      </c>
      <c r="L6" s="5" t="s">
        <v>26</v>
      </c>
      <c r="M6" s="5" t="s">
        <v>30</v>
      </c>
      <c r="N6" s="9" t="s">
        <v>31</v>
      </c>
    </row>
    <row r="7" spans="1:14" ht="105.75" customHeight="1" x14ac:dyDescent="0.15">
      <c r="A7" s="1">
        <v>1787</v>
      </c>
      <c r="B7" s="1">
        <v>7</v>
      </c>
      <c r="C7" s="1">
        <v>2218</v>
      </c>
      <c r="D7" s="1">
        <v>4</v>
      </c>
      <c r="E7" s="6">
        <v>1</v>
      </c>
      <c r="F7" s="7">
        <f>(C7*3500+D7*3850)*E7</f>
        <v>7778400</v>
      </c>
      <c r="G7" s="7">
        <v>6379450</v>
      </c>
      <c r="H7" s="7">
        <v>0</v>
      </c>
      <c r="I7" s="7">
        <f>(A7*1750+B7*1925+C7*1750+D7*1925)*E7-(G7-H7)</f>
        <v>650475</v>
      </c>
      <c r="J7" s="7">
        <f>F7+I7</f>
        <v>8428875</v>
      </c>
      <c r="K7" s="7">
        <f>J7*0.9</f>
        <v>7585987.5</v>
      </c>
      <c r="L7" s="7">
        <v>0</v>
      </c>
      <c r="M7" s="7">
        <f>K7-L7</f>
        <v>7585987.5</v>
      </c>
      <c r="N7" s="1">
        <v>0</v>
      </c>
    </row>
    <row r="11" spans="1:14" x14ac:dyDescent="0.15">
      <c r="J11" s="8">
        <f>F7+I7</f>
        <v>8428875</v>
      </c>
    </row>
    <row r="13" spans="1:14" x14ac:dyDescent="0.15">
      <c r="G13" s="8"/>
    </row>
  </sheetData>
  <mergeCells count="7">
    <mergeCell ref="A2:N2"/>
    <mergeCell ref="A4:E4"/>
    <mergeCell ref="F4:F5"/>
    <mergeCell ref="G4:I4"/>
    <mergeCell ref="J4:J5"/>
    <mergeCell ref="K4:M4"/>
    <mergeCell ref="N4:N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2021-08-11T03:09:18Z</dcterms:modified>
</cp:coreProperties>
</file>