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<sst xmlns="http://schemas.openxmlformats.org/spreadsheetml/2006/main" count="34" uniqueCount="34">
  <si>
    <t>附件：</t>
  </si>
  <si>
    <r>
      <rPr>
        <b/>
        <sz val="16"/>
        <rFont val="宋体"/>
        <charset val="134"/>
      </rPr>
      <t>提前下达</t>
    </r>
    <r>
      <rPr>
        <b/>
        <sz val="16"/>
        <rFont val="Times New Roman"/>
        <charset val="134"/>
      </rPr>
      <t>2021</t>
    </r>
    <r>
      <rPr>
        <b/>
        <sz val="16"/>
        <rFont val="宋体"/>
        <charset val="134"/>
      </rPr>
      <t>年革命老区转移支付资金分配表</t>
    </r>
  </si>
  <si>
    <t xml:space="preserve"> </t>
  </si>
  <si>
    <r>
      <rPr>
        <b/>
        <sz val="10"/>
        <rFont val="宋体"/>
        <charset val="134"/>
      </rPr>
      <t>单位</t>
    </r>
    <r>
      <rPr>
        <b/>
        <sz val="10"/>
        <rFont val="Times New Roman"/>
        <charset val="134"/>
      </rPr>
      <t>:</t>
    </r>
    <r>
      <rPr>
        <b/>
        <sz val="10"/>
        <rFont val="宋体"/>
        <charset val="134"/>
      </rPr>
      <t>万元</t>
    </r>
  </si>
  <si>
    <t>地    区</t>
  </si>
  <si>
    <t>补助额度</t>
  </si>
  <si>
    <t>合计</t>
  </si>
  <si>
    <t>本次下达</t>
  </si>
  <si>
    <t>另行下达</t>
  </si>
  <si>
    <t>合    计</t>
  </si>
  <si>
    <t>河北省</t>
  </si>
  <si>
    <t>山西省</t>
  </si>
  <si>
    <t>内蒙古自治区</t>
  </si>
  <si>
    <t>辽宁省</t>
  </si>
  <si>
    <t>吉林省</t>
  </si>
  <si>
    <t>黑龙江省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</si>
  <si>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</si>
  <si>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</si>
  <si>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</si>
  <si>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</si>
  <si>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</si>
  <si>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</si>
  <si>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</si>
  <si>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</si>
  <si>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广西壮族自治区</t>
  </si>
  <si>
    <t>海南省</t>
  </si>
  <si>
    <t>重庆市</t>
  </si>
  <si>
    <t>四川省</t>
  </si>
  <si>
    <t>贵州省</t>
  </si>
  <si>
    <t>云南省</t>
  </si>
  <si>
    <t>陕西省</t>
  </si>
  <si>
    <t>甘肃省</t>
  </si>
  <si>
    <t>宁夏回族自治区</t>
  </si>
  <si>
    <r>
      <rPr>
        <sz val="12"/>
        <rFont val="仿宋_GB2312"/>
        <charset val="134"/>
      </rPr>
      <t>注：原中央苏区的定额补助13.5亿元，已通过财预</t>
    </r>
    <r>
      <rPr>
        <sz val="12"/>
        <rFont val="宋体"/>
        <charset val="134"/>
      </rPr>
      <t>〔</t>
    </r>
    <r>
      <rPr>
        <sz val="12"/>
        <rFont val="仿宋_GB2312"/>
        <charset val="134"/>
      </rPr>
      <t>2012</t>
    </r>
    <r>
      <rPr>
        <sz val="12"/>
        <rFont val="宋体"/>
        <charset val="134"/>
      </rPr>
      <t>〕</t>
    </r>
    <r>
      <rPr>
        <sz val="12"/>
        <rFont val="仿宋_GB2312"/>
        <charset val="134"/>
      </rPr>
      <t>320号文件、财预〔2012〕321号文件、财预〔2012〕322号文件、财预〔2015〕11号文件、财预〔2016〕95号文件下达。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</si>
</sst>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6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5" fillId="0" borderId="0"/>
    <xf numFmtId="42" fontId="16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2" borderId="1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3" borderId="16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0" fillId="21" borderId="18" applyNumberFormat="0" applyAlignment="0" applyProtection="0">
      <alignment vertical="center"/>
    </xf>
    <xf numFmtId="0" fontId="24" fillId="21" borderId="13" applyNumberFormat="0" applyAlignment="0" applyProtection="0">
      <alignment vertical="center"/>
    </xf>
    <xf numFmtId="0" fontId="21" fillId="18" borderId="1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45" applyFont="1">
      <alignment vertical="center"/>
    </xf>
    <xf numFmtId="0" fontId="2" fillId="0" borderId="0" xfId="45" applyFont="1" applyAlignment="1">
      <alignment horizontal="center" vertical="center"/>
    </xf>
    <xf numFmtId="0" fontId="2" fillId="0" borderId="0" xfId="45" applyFont="1">
      <alignment vertical="center"/>
    </xf>
    <xf numFmtId="0" fontId="3" fillId="0" borderId="0" xfId="45" applyFont="1" applyAlignment="1">
      <alignment horizontal="left" vertical="center"/>
    </xf>
    <xf numFmtId="0" fontId="4" fillId="0" borderId="0" xfId="45" applyFont="1" applyAlignment="1">
      <alignment horizontal="center" vertical="center" wrapText="1"/>
    </xf>
    <xf numFmtId="0" fontId="1" fillId="0" borderId="0" xfId="45" applyFont="1" applyBorder="1" applyAlignment="1">
      <alignment horizontal="center" vertical="center"/>
    </xf>
    <xf numFmtId="0" fontId="5" fillId="0" borderId="0" xfId="45" applyFont="1" applyBorder="1" applyAlignment="1">
      <alignment horizontal="right" vertical="center"/>
    </xf>
    <xf numFmtId="0" fontId="6" fillId="0" borderId="1" xfId="45" applyFont="1" applyBorder="1" applyAlignment="1">
      <alignment horizontal="center" vertical="center"/>
    </xf>
    <xf numFmtId="0" fontId="6" fillId="0" borderId="2" xfId="45" applyFont="1" applyBorder="1" applyAlignment="1">
      <alignment horizontal="center" vertical="center" wrapText="1"/>
    </xf>
    <xf numFmtId="0" fontId="6" fillId="0" borderId="3" xfId="45" applyFont="1" applyBorder="1" applyAlignment="1">
      <alignment horizontal="center" vertical="center" wrapText="1"/>
    </xf>
    <xf numFmtId="0" fontId="6" fillId="0" borderId="4" xfId="45" applyFont="1" applyBorder="1" applyAlignment="1">
      <alignment horizontal="center" vertical="center"/>
    </xf>
    <xf numFmtId="0" fontId="6" fillId="0" borderId="5" xfId="45" applyFont="1" applyBorder="1" applyAlignment="1">
      <alignment horizontal="distributed" vertical="center"/>
    </xf>
    <xf numFmtId="176" fontId="7" fillId="0" borderId="2" xfId="45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distributed" vertical="center" shrinkToFit="1"/>
    </xf>
    <xf numFmtId="0" fontId="7" fillId="0" borderId="6" xfId="1" applyFont="1" applyBorder="1" applyAlignment="1">
      <alignment horizontal="distributed" vertical="center" shrinkToFit="1"/>
    </xf>
    <xf numFmtId="176" fontId="7" fillId="0" borderId="6" xfId="1" applyNumberFormat="1" applyFont="1" applyBorder="1" applyAlignment="1">
      <alignment horizontal="distributed" vertical="center" shrinkToFit="1"/>
    </xf>
    <xf numFmtId="176" fontId="8" fillId="0" borderId="2" xfId="0" applyNumberFormat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6" fillId="0" borderId="7" xfId="1" applyFont="1" applyBorder="1" applyAlignment="1">
      <alignment horizontal="distributed" vertical="center"/>
    </xf>
    <xf numFmtId="0" fontId="7" fillId="0" borderId="8" xfId="1" applyFont="1" applyBorder="1" applyAlignment="1">
      <alignment horizontal="distributed" vertical="center"/>
    </xf>
    <xf numFmtId="176" fontId="7" fillId="0" borderId="8" xfId="1" applyNumberFormat="1" applyFont="1" applyBorder="1" applyAlignment="1">
      <alignment horizontal="distributed" vertical="center" shrinkToFit="1"/>
    </xf>
    <xf numFmtId="176" fontId="8" fillId="0" borderId="9" xfId="0" applyNumberFormat="1" applyFont="1" applyFill="1" applyBorder="1" applyAlignment="1">
      <alignment horizontal="center" vertical="center"/>
    </xf>
    <xf numFmtId="0" fontId="9" fillId="0" borderId="10" xfId="45" applyFont="1" applyBorder="1" applyAlignment="1">
      <alignment horizontal="left" wrapText="1"/>
    </xf>
    <xf numFmtId="0" fontId="1" fillId="0" borderId="0" xfId="45" applyFont="1" applyAlignment="1">
      <alignment horizontal="center" vertical="center"/>
    </xf>
  </cellXfs>
  <cellStyles count="51">
    <cellStyle name="常规" xfId="0" builtinId="0"/>
    <cellStyle name="常规_2009年革命老区资金发文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320;&#26041;&#22788;&#24037;&#20316;&#25991;&#20214;\&#22320;&#26041;&#22788;-&#19979;&#36733;\08&#36716;&#31227;&#25903;&#20184;\09&#25552;&#21069;&#19979;&#36798;\&#25552;&#21069;&#19979;&#36798;2021&#24180;&#38761;&#21629;&#32769;&#21306;&#36716;&#31227;&#25903;&#20184;&#36164;&#37329;&#27979;&#31639;&#34920;&#65288;&#21457;&#25991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测算表"/>
    </sheetNames>
    <sheetDataSet>
      <sheetData sheetId="0">
        <row r="6">
          <cell r="H6">
            <v>0</v>
          </cell>
        </row>
        <row r="6">
          <cell r="J6">
            <v>67200</v>
          </cell>
        </row>
        <row r="7">
          <cell r="H7">
            <v>0</v>
          </cell>
        </row>
        <row r="7">
          <cell r="J7">
            <v>51400</v>
          </cell>
        </row>
        <row r="8">
          <cell r="H8">
            <v>0</v>
          </cell>
        </row>
        <row r="8">
          <cell r="J8">
            <v>5100</v>
          </cell>
        </row>
        <row r="9">
          <cell r="H9">
            <v>0</v>
          </cell>
        </row>
        <row r="9">
          <cell r="J9">
            <v>8600</v>
          </cell>
        </row>
        <row r="10">
          <cell r="H10">
            <v>0</v>
          </cell>
        </row>
        <row r="10">
          <cell r="J10">
            <v>19000</v>
          </cell>
        </row>
        <row r="11">
          <cell r="H11">
            <v>0</v>
          </cell>
        </row>
        <row r="11">
          <cell r="J11">
            <v>9900</v>
          </cell>
        </row>
        <row r="12">
          <cell r="H12">
            <v>0</v>
          </cell>
        </row>
        <row r="12">
          <cell r="J12">
            <v>54200</v>
          </cell>
        </row>
        <row r="13">
          <cell r="H13">
            <v>30000</v>
          </cell>
        </row>
        <row r="13">
          <cell r="J13">
            <v>484700</v>
          </cell>
        </row>
        <row r="14">
          <cell r="H14">
            <v>80000</v>
          </cell>
        </row>
        <row r="14">
          <cell r="J14">
            <v>223800</v>
          </cell>
        </row>
        <row r="15">
          <cell r="H15">
            <v>0</v>
          </cell>
        </row>
        <row r="15">
          <cell r="J15">
            <v>96000</v>
          </cell>
        </row>
        <row r="16">
          <cell r="H16">
            <v>0</v>
          </cell>
        </row>
        <row r="16">
          <cell r="J16">
            <v>61700</v>
          </cell>
        </row>
        <row r="17">
          <cell r="H17">
            <v>0</v>
          </cell>
        </row>
        <row r="17">
          <cell r="J17">
            <v>104900</v>
          </cell>
        </row>
        <row r="18">
          <cell r="H18">
            <v>0</v>
          </cell>
        </row>
        <row r="18">
          <cell r="J18">
            <v>99100</v>
          </cell>
        </row>
        <row r="19">
          <cell r="H19">
            <v>25000</v>
          </cell>
        </row>
        <row r="19">
          <cell r="J19">
            <v>69200</v>
          </cell>
        </row>
        <row r="20">
          <cell r="H20">
            <v>0</v>
          </cell>
        </row>
        <row r="20">
          <cell r="J20">
            <v>86100</v>
          </cell>
        </row>
        <row r="21">
          <cell r="H21">
            <v>0</v>
          </cell>
        </row>
        <row r="21">
          <cell r="J21">
            <v>19900</v>
          </cell>
        </row>
        <row r="22">
          <cell r="H22">
            <v>0</v>
          </cell>
        </row>
        <row r="22">
          <cell r="J22">
            <v>15800</v>
          </cell>
        </row>
        <row r="23">
          <cell r="H23">
            <v>0</v>
          </cell>
        </row>
        <row r="23">
          <cell r="J23">
            <v>70500</v>
          </cell>
        </row>
        <row r="24">
          <cell r="H24">
            <v>0</v>
          </cell>
        </row>
        <row r="24">
          <cell r="J24">
            <v>32200</v>
          </cell>
        </row>
        <row r="25">
          <cell r="H25">
            <v>0</v>
          </cell>
        </row>
        <row r="25">
          <cell r="J25">
            <v>6000</v>
          </cell>
        </row>
        <row r="26">
          <cell r="H26">
            <v>0</v>
          </cell>
        </row>
        <row r="26">
          <cell r="J26">
            <v>64700</v>
          </cell>
        </row>
        <row r="27">
          <cell r="H27">
            <v>0</v>
          </cell>
        </row>
        <row r="27">
          <cell r="J27">
            <v>15500</v>
          </cell>
        </row>
        <row r="28">
          <cell r="H28">
            <v>0</v>
          </cell>
        </row>
        <row r="28">
          <cell r="J28">
            <v>16100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3"/>
  <sheetViews>
    <sheetView showZeros="0" tabSelected="1" workbookViewId="0">
      <selection activeCell="F29" sqref="F29"/>
    </sheetView>
  </sheetViews>
  <sheetFormatPr defaultColWidth="9" defaultRowHeight="24" customHeight="1" outlineLevelCol="3"/>
  <cols>
    <col min="1" max="1" width="22.375" style="2" customWidth="1"/>
    <col min="2" max="2" width="19.875" style="2" customWidth="1"/>
    <col min="3" max="3" width="17.875" style="2" customWidth="1"/>
    <col min="4" max="4" width="17.25" style="2" customWidth="1"/>
    <col min="5" max="228" width="9" style="3"/>
    <col min="229" max="229" width="15.375" style="3" customWidth="1"/>
    <col min="230" max="241" width="11.5" style="3" customWidth="1"/>
    <col min="242" max="484" width="9" style="3"/>
    <col min="485" max="485" width="15.375" style="3" customWidth="1"/>
    <col min="486" max="497" width="11.5" style="3" customWidth="1"/>
    <col min="498" max="740" width="9" style="3"/>
    <col min="741" max="741" width="15.375" style="3" customWidth="1"/>
    <col min="742" max="753" width="11.5" style="3" customWidth="1"/>
    <col min="754" max="996" width="9" style="3"/>
    <col min="997" max="997" width="15.375" style="3" customWidth="1"/>
    <col min="998" max="1009" width="11.5" style="3" customWidth="1"/>
    <col min="1010" max="1252" width="9" style="3"/>
    <col min="1253" max="1253" width="15.375" style="3" customWidth="1"/>
    <col min="1254" max="1265" width="11.5" style="3" customWidth="1"/>
    <col min="1266" max="1508" width="9" style="3"/>
    <col min="1509" max="1509" width="15.375" style="3" customWidth="1"/>
    <col min="1510" max="1521" width="11.5" style="3" customWidth="1"/>
    <col min="1522" max="1764" width="9" style="3"/>
    <col min="1765" max="1765" width="15.375" style="3" customWidth="1"/>
    <col min="1766" max="1777" width="11.5" style="3" customWidth="1"/>
    <col min="1778" max="2020" width="9" style="3"/>
    <col min="2021" max="2021" width="15.375" style="3" customWidth="1"/>
    <col min="2022" max="2033" width="11.5" style="3" customWidth="1"/>
    <col min="2034" max="2276" width="9" style="3"/>
    <col min="2277" max="2277" width="15.375" style="3" customWidth="1"/>
    <col min="2278" max="2289" width="11.5" style="3" customWidth="1"/>
    <col min="2290" max="2532" width="9" style="3"/>
    <col min="2533" max="2533" width="15.375" style="3" customWidth="1"/>
    <col min="2534" max="2545" width="11.5" style="3" customWidth="1"/>
    <col min="2546" max="2788" width="9" style="3"/>
    <col min="2789" max="2789" width="15.375" style="3" customWidth="1"/>
    <col min="2790" max="2801" width="11.5" style="3" customWidth="1"/>
    <col min="2802" max="3044" width="9" style="3"/>
    <col min="3045" max="3045" width="15.375" style="3" customWidth="1"/>
    <col min="3046" max="3057" width="11.5" style="3" customWidth="1"/>
    <col min="3058" max="3300" width="9" style="3"/>
    <col min="3301" max="3301" width="15.375" style="3" customWidth="1"/>
    <col min="3302" max="3313" width="11.5" style="3" customWidth="1"/>
    <col min="3314" max="3556" width="9" style="3"/>
    <col min="3557" max="3557" width="15.375" style="3" customWidth="1"/>
    <col min="3558" max="3569" width="11.5" style="3" customWidth="1"/>
    <col min="3570" max="3812" width="9" style="3"/>
    <col min="3813" max="3813" width="15.375" style="3" customWidth="1"/>
    <col min="3814" max="3825" width="11.5" style="3" customWidth="1"/>
    <col min="3826" max="4068" width="9" style="3"/>
    <col min="4069" max="4069" width="15.375" style="3" customWidth="1"/>
    <col min="4070" max="4081" width="11.5" style="3" customWidth="1"/>
    <col min="4082" max="4324" width="9" style="3"/>
    <col min="4325" max="4325" width="15.375" style="3" customWidth="1"/>
    <col min="4326" max="4337" width="11.5" style="3" customWidth="1"/>
    <col min="4338" max="4580" width="9" style="3"/>
    <col min="4581" max="4581" width="15.375" style="3" customWidth="1"/>
    <col min="4582" max="4593" width="11.5" style="3" customWidth="1"/>
    <col min="4594" max="4836" width="9" style="3"/>
    <col min="4837" max="4837" width="15.375" style="3" customWidth="1"/>
    <col min="4838" max="4849" width="11.5" style="3" customWidth="1"/>
    <col min="4850" max="5092" width="9" style="3"/>
    <col min="5093" max="5093" width="15.375" style="3" customWidth="1"/>
    <col min="5094" max="5105" width="11.5" style="3" customWidth="1"/>
    <col min="5106" max="5348" width="9" style="3"/>
    <col min="5349" max="5349" width="15.375" style="3" customWidth="1"/>
    <col min="5350" max="5361" width="11.5" style="3" customWidth="1"/>
    <col min="5362" max="5604" width="9" style="3"/>
    <col min="5605" max="5605" width="15.375" style="3" customWidth="1"/>
    <col min="5606" max="5617" width="11.5" style="3" customWidth="1"/>
    <col min="5618" max="5860" width="9" style="3"/>
    <col min="5861" max="5861" width="15.375" style="3" customWidth="1"/>
    <col min="5862" max="5873" width="11.5" style="3" customWidth="1"/>
    <col min="5874" max="6116" width="9" style="3"/>
    <col min="6117" max="6117" width="15.375" style="3" customWidth="1"/>
    <col min="6118" max="6129" width="11.5" style="3" customWidth="1"/>
    <col min="6130" max="6372" width="9" style="3"/>
    <col min="6373" max="6373" width="15.375" style="3" customWidth="1"/>
    <col min="6374" max="6385" width="11.5" style="3" customWidth="1"/>
    <col min="6386" max="6628" width="9" style="3"/>
    <col min="6629" max="6629" width="15.375" style="3" customWidth="1"/>
    <col min="6630" max="6641" width="11.5" style="3" customWidth="1"/>
    <col min="6642" max="6884" width="9" style="3"/>
    <col min="6885" max="6885" width="15.375" style="3" customWidth="1"/>
    <col min="6886" max="6897" width="11.5" style="3" customWidth="1"/>
    <col min="6898" max="7140" width="9" style="3"/>
    <col min="7141" max="7141" width="15.375" style="3" customWidth="1"/>
    <col min="7142" max="7153" width="11.5" style="3" customWidth="1"/>
    <col min="7154" max="7396" width="9" style="3"/>
    <col min="7397" max="7397" width="15.375" style="3" customWidth="1"/>
    <col min="7398" max="7409" width="11.5" style="3" customWidth="1"/>
    <col min="7410" max="7652" width="9" style="3"/>
    <col min="7653" max="7653" width="15.375" style="3" customWidth="1"/>
    <col min="7654" max="7665" width="11.5" style="3" customWidth="1"/>
    <col min="7666" max="7908" width="9" style="3"/>
    <col min="7909" max="7909" width="15.375" style="3" customWidth="1"/>
    <col min="7910" max="7921" width="11.5" style="3" customWidth="1"/>
    <col min="7922" max="8164" width="9" style="3"/>
    <col min="8165" max="8165" width="15.375" style="3" customWidth="1"/>
    <col min="8166" max="8177" width="11.5" style="3" customWidth="1"/>
    <col min="8178" max="8420" width="9" style="3"/>
    <col min="8421" max="8421" width="15.375" style="3" customWidth="1"/>
    <col min="8422" max="8433" width="11.5" style="3" customWidth="1"/>
    <col min="8434" max="8676" width="9" style="3"/>
    <col min="8677" max="8677" width="15.375" style="3" customWidth="1"/>
    <col min="8678" max="8689" width="11.5" style="3" customWidth="1"/>
    <col min="8690" max="8932" width="9" style="3"/>
    <col min="8933" max="8933" width="15.375" style="3" customWidth="1"/>
    <col min="8934" max="8945" width="11.5" style="3" customWidth="1"/>
    <col min="8946" max="9188" width="9" style="3"/>
    <col min="9189" max="9189" width="15.375" style="3" customWidth="1"/>
    <col min="9190" max="9201" width="11.5" style="3" customWidth="1"/>
    <col min="9202" max="9444" width="9" style="3"/>
    <col min="9445" max="9445" width="15.375" style="3" customWidth="1"/>
    <col min="9446" max="9457" width="11.5" style="3" customWidth="1"/>
    <col min="9458" max="9700" width="9" style="3"/>
    <col min="9701" max="9701" width="15.375" style="3" customWidth="1"/>
    <col min="9702" max="9713" width="11.5" style="3" customWidth="1"/>
    <col min="9714" max="9956" width="9" style="3"/>
    <col min="9957" max="9957" width="15.375" style="3" customWidth="1"/>
    <col min="9958" max="9969" width="11.5" style="3" customWidth="1"/>
    <col min="9970" max="10212" width="9" style="3"/>
    <col min="10213" max="10213" width="15.375" style="3" customWidth="1"/>
    <col min="10214" max="10225" width="11.5" style="3" customWidth="1"/>
    <col min="10226" max="10468" width="9" style="3"/>
    <col min="10469" max="10469" width="15.375" style="3" customWidth="1"/>
    <col min="10470" max="10481" width="11.5" style="3" customWidth="1"/>
    <col min="10482" max="10724" width="9" style="3"/>
    <col min="10725" max="10725" width="15.375" style="3" customWidth="1"/>
    <col min="10726" max="10737" width="11.5" style="3" customWidth="1"/>
    <col min="10738" max="10980" width="9" style="3"/>
    <col min="10981" max="10981" width="15.375" style="3" customWidth="1"/>
    <col min="10982" max="10993" width="11.5" style="3" customWidth="1"/>
    <col min="10994" max="11236" width="9" style="3"/>
    <col min="11237" max="11237" width="15.375" style="3" customWidth="1"/>
    <col min="11238" max="11249" width="11.5" style="3" customWidth="1"/>
    <col min="11250" max="11492" width="9" style="3"/>
    <col min="11493" max="11493" width="15.375" style="3" customWidth="1"/>
    <col min="11494" max="11505" width="11.5" style="3" customWidth="1"/>
    <col min="11506" max="11748" width="9" style="3"/>
    <col min="11749" max="11749" width="15.375" style="3" customWidth="1"/>
    <col min="11750" max="11761" width="11.5" style="3" customWidth="1"/>
    <col min="11762" max="12004" width="9" style="3"/>
    <col min="12005" max="12005" width="15.375" style="3" customWidth="1"/>
    <col min="12006" max="12017" width="11.5" style="3" customWidth="1"/>
    <col min="12018" max="12260" width="9" style="3"/>
    <col min="12261" max="12261" width="15.375" style="3" customWidth="1"/>
    <col min="12262" max="12273" width="11.5" style="3" customWidth="1"/>
    <col min="12274" max="12516" width="9" style="3"/>
    <col min="12517" max="12517" width="15.375" style="3" customWidth="1"/>
    <col min="12518" max="12529" width="11.5" style="3" customWidth="1"/>
    <col min="12530" max="12772" width="9" style="3"/>
    <col min="12773" max="12773" width="15.375" style="3" customWidth="1"/>
    <col min="12774" max="12785" width="11.5" style="3" customWidth="1"/>
    <col min="12786" max="13028" width="9" style="3"/>
    <col min="13029" max="13029" width="15.375" style="3" customWidth="1"/>
    <col min="13030" max="13041" width="11.5" style="3" customWidth="1"/>
    <col min="13042" max="13284" width="9" style="3"/>
    <col min="13285" max="13285" width="15.375" style="3" customWidth="1"/>
    <col min="13286" max="13297" width="11.5" style="3" customWidth="1"/>
    <col min="13298" max="13540" width="9" style="3"/>
    <col min="13541" max="13541" width="15.375" style="3" customWidth="1"/>
    <col min="13542" max="13553" width="11.5" style="3" customWidth="1"/>
    <col min="13554" max="13796" width="9" style="3"/>
    <col min="13797" max="13797" width="15.375" style="3" customWidth="1"/>
    <col min="13798" max="13809" width="11.5" style="3" customWidth="1"/>
    <col min="13810" max="14052" width="9" style="3"/>
    <col min="14053" max="14053" width="15.375" style="3" customWidth="1"/>
    <col min="14054" max="14065" width="11.5" style="3" customWidth="1"/>
    <col min="14066" max="14308" width="9" style="3"/>
    <col min="14309" max="14309" width="15.375" style="3" customWidth="1"/>
    <col min="14310" max="14321" width="11.5" style="3" customWidth="1"/>
    <col min="14322" max="14564" width="9" style="3"/>
    <col min="14565" max="14565" width="15.375" style="3" customWidth="1"/>
    <col min="14566" max="14577" width="11.5" style="3" customWidth="1"/>
    <col min="14578" max="14820" width="9" style="3"/>
    <col min="14821" max="14821" width="15.375" style="3" customWidth="1"/>
    <col min="14822" max="14833" width="11.5" style="3" customWidth="1"/>
    <col min="14834" max="15076" width="9" style="3"/>
    <col min="15077" max="15077" width="15.375" style="3" customWidth="1"/>
    <col min="15078" max="15089" width="11.5" style="3" customWidth="1"/>
    <col min="15090" max="15332" width="9" style="3"/>
    <col min="15333" max="15333" width="15.375" style="3" customWidth="1"/>
    <col min="15334" max="15345" width="11.5" style="3" customWidth="1"/>
    <col min="15346" max="15588" width="9" style="3"/>
    <col min="15589" max="15589" width="15.375" style="3" customWidth="1"/>
    <col min="15590" max="15601" width="11.5" style="3" customWidth="1"/>
    <col min="15602" max="15844" width="9" style="3"/>
    <col min="15845" max="15845" width="15.375" style="3" customWidth="1"/>
    <col min="15846" max="15857" width="11.5" style="3" customWidth="1"/>
    <col min="15858" max="16100" width="9" style="3"/>
    <col min="16101" max="16101" width="15.375" style="3" customWidth="1"/>
    <col min="16102" max="16113" width="11.5" style="3" customWidth="1"/>
    <col min="16114" max="16384" width="9" style="3"/>
  </cols>
  <sheetData>
    <row r="2" ht="15.75" spans="1:3">
      <c r="A2" s="4" t="s">
        <v>0</v>
      </c>
      <c r="B2" s="4"/>
      <c r="C2" s="4"/>
    </row>
    <row r="3" ht="20.25" spans="1:4">
      <c r="A3" s="5" t="s">
        <v>1</v>
      </c>
      <c r="B3" s="5"/>
      <c r="C3" s="5"/>
      <c r="D3" s="5"/>
    </row>
    <row r="4" ht="18.75" customHeight="1" spans="1:4">
      <c r="A4" s="5" t="s">
        <v>2</v>
      </c>
      <c r="B4" s="5"/>
      <c r="C4" s="5"/>
      <c r="D4" s="5"/>
    </row>
    <row r="5" ht="22.5" customHeight="1" spans="1:4">
      <c r="A5" s="6"/>
      <c r="B5" s="6"/>
      <c r="C5" s="6"/>
      <c r="D5" s="7" t="s">
        <v>3</v>
      </c>
    </row>
    <row r="6" ht="19.5" customHeight="1" spans="1:4">
      <c r="A6" s="8" t="s">
        <v>4</v>
      </c>
      <c r="B6" s="9" t="s">
        <v>5</v>
      </c>
      <c r="C6" s="10"/>
      <c r="D6" s="10"/>
    </row>
    <row r="7" ht="18.75" spans="1:4">
      <c r="A7" s="11"/>
      <c r="B7" s="9" t="s">
        <v>6</v>
      </c>
      <c r="C7" s="9" t="s">
        <v>7</v>
      </c>
      <c r="D7" s="9" t="s">
        <v>8</v>
      </c>
    </row>
    <row r="8" ht="18.75" spans="1:4">
      <c r="A8" s="12" t="s">
        <v>9</v>
      </c>
      <c r="B8" s="13">
        <f>SUM(B9:B31)</f>
        <v>1681600</v>
      </c>
      <c r="C8" s="13">
        <f>SUM(C9:C31)</f>
        <v>1546600</v>
      </c>
      <c r="D8" s="13">
        <f>SUM(D9:D31)</f>
        <v>135000</v>
      </c>
    </row>
    <row r="9" ht="18.75" spans="1:4">
      <c r="A9" s="14" t="s">
        <v>10</v>
      </c>
      <c r="B9" s="15">
        <f>[1]测算表!J6</f>
        <v>67200</v>
      </c>
      <c r="C9" s="16">
        <f>B9-D9</f>
        <v>67200</v>
      </c>
      <c r="D9" s="17">
        <f>[1]测算表!H6</f>
        <v>0</v>
      </c>
    </row>
    <row r="10" ht="18.75" spans="1:4">
      <c r="A10" s="18" t="s">
        <v>11</v>
      </c>
      <c r="B10" s="19">
        <f>[1]测算表!J7</f>
        <v>51400</v>
      </c>
      <c r="C10" s="16">
        <f t="shared" ref="C10:C31" si="0">B10-D10</f>
        <v>51400</v>
      </c>
      <c r="D10" s="17">
        <f>[1]测算表!H7</f>
        <v>0</v>
      </c>
    </row>
    <row r="11" ht="18.75" spans="1:4">
      <c r="A11" s="18" t="s">
        <v>12</v>
      </c>
      <c r="B11" s="19">
        <f>[1]测算表!J8</f>
        <v>5100</v>
      </c>
      <c r="C11" s="16">
        <f t="shared" si="0"/>
        <v>5100</v>
      </c>
      <c r="D11" s="17">
        <f>[1]测算表!H8</f>
        <v>0</v>
      </c>
    </row>
    <row r="12" ht="18.75" spans="1:4">
      <c r="A12" s="18" t="s">
        <v>13</v>
      </c>
      <c r="B12" s="19">
        <f>[1]测算表!J9</f>
        <v>8600</v>
      </c>
      <c r="C12" s="16">
        <f t="shared" si="0"/>
        <v>8600</v>
      </c>
      <c r="D12" s="17">
        <f>[1]测算表!H9</f>
        <v>0</v>
      </c>
    </row>
    <row r="13" ht="18.75" spans="1:4">
      <c r="A13" s="18" t="s">
        <v>14</v>
      </c>
      <c r="B13" s="19">
        <f>[1]测算表!J10</f>
        <v>19000</v>
      </c>
      <c r="C13" s="16">
        <f t="shared" si="0"/>
        <v>19000</v>
      </c>
      <c r="D13" s="17">
        <f>[1]测算表!H10</f>
        <v>0</v>
      </c>
    </row>
    <row r="14" ht="18.75" spans="1:4">
      <c r="A14" s="18" t="s">
        <v>15</v>
      </c>
      <c r="B14" s="19">
        <f>[1]测算表!J11</f>
        <v>9900</v>
      </c>
      <c r="C14" s="16">
        <f t="shared" si="0"/>
        <v>9900</v>
      </c>
      <c r="D14" s="17">
        <f>[1]测算表!H11</f>
        <v>0</v>
      </c>
    </row>
    <row r="15" ht="18.75" spans="1:4">
      <c r="A15" s="18" t="s">
        <v>16</v>
      </c>
      <c r="B15" s="19">
        <f>[1]测算表!J12</f>
        <v>54200</v>
      </c>
      <c r="C15" s="16">
        <f t="shared" si="0"/>
        <v>54200</v>
      </c>
      <c r="D15" s="17">
        <f>[1]测算表!H12</f>
        <v>0</v>
      </c>
    </row>
    <row r="16" ht="18.75" spans="1:4">
      <c r="A16" s="18" t="s">
        <v>17</v>
      </c>
      <c r="B16" s="19">
        <f>[1]测算表!J13</f>
        <v>484700</v>
      </c>
      <c r="C16" s="16">
        <f t="shared" si="0"/>
        <v>454700</v>
      </c>
      <c r="D16" s="17">
        <f>[1]测算表!H13</f>
        <v>30000</v>
      </c>
    </row>
    <row r="17" ht="18.75" spans="1:4">
      <c r="A17" s="18" t="s">
        <v>18</v>
      </c>
      <c r="B17" s="19">
        <f>[1]测算表!J14</f>
        <v>223800</v>
      </c>
      <c r="C17" s="16">
        <f t="shared" si="0"/>
        <v>143800</v>
      </c>
      <c r="D17" s="17">
        <f>[1]测算表!H14</f>
        <v>80000</v>
      </c>
    </row>
    <row r="18" ht="18.75" spans="1:4">
      <c r="A18" s="18" t="s">
        <v>19</v>
      </c>
      <c r="B18" s="19">
        <f>[1]测算表!J15</f>
        <v>96000</v>
      </c>
      <c r="C18" s="16">
        <f t="shared" si="0"/>
        <v>96000</v>
      </c>
      <c r="D18" s="17">
        <f>[1]测算表!H15</f>
        <v>0</v>
      </c>
    </row>
    <row r="19" ht="18.75" spans="1:4">
      <c r="A19" s="18" t="s">
        <v>20</v>
      </c>
      <c r="B19" s="19">
        <f>[1]测算表!J16</f>
        <v>61700</v>
      </c>
      <c r="C19" s="16">
        <f t="shared" si="0"/>
        <v>61700</v>
      </c>
      <c r="D19" s="17">
        <f>[1]测算表!H16</f>
        <v>0</v>
      </c>
    </row>
    <row r="20" ht="18.75" spans="1:4">
      <c r="A20" s="18" t="s">
        <v>21</v>
      </c>
      <c r="B20" s="19">
        <f>[1]测算表!J17</f>
        <v>104900</v>
      </c>
      <c r="C20" s="16">
        <f t="shared" si="0"/>
        <v>104900</v>
      </c>
      <c r="D20" s="17">
        <f>[1]测算表!H17</f>
        <v>0</v>
      </c>
    </row>
    <row r="21" ht="18.75" spans="1:4">
      <c r="A21" s="18" t="s">
        <v>22</v>
      </c>
      <c r="B21" s="19">
        <f>[1]测算表!J18</f>
        <v>99100</v>
      </c>
      <c r="C21" s="16">
        <f t="shared" si="0"/>
        <v>99100</v>
      </c>
      <c r="D21" s="17">
        <f>[1]测算表!H18</f>
        <v>0</v>
      </c>
    </row>
    <row r="22" ht="18.75" spans="1:4">
      <c r="A22" s="18" t="s">
        <v>23</v>
      </c>
      <c r="B22" s="19">
        <f>[1]测算表!J19</f>
        <v>69200</v>
      </c>
      <c r="C22" s="16">
        <f t="shared" si="0"/>
        <v>44200</v>
      </c>
      <c r="D22" s="17">
        <f>[1]测算表!H19</f>
        <v>25000</v>
      </c>
    </row>
    <row r="23" ht="18.75" spans="1:4">
      <c r="A23" s="18" t="s">
        <v>24</v>
      </c>
      <c r="B23" s="19">
        <f>[1]测算表!J20</f>
        <v>86100</v>
      </c>
      <c r="C23" s="16">
        <f t="shared" si="0"/>
        <v>86100</v>
      </c>
      <c r="D23" s="17">
        <f>[1]测算表!H20</f>
        <v>0</v>
      </c>
    </row>
    <row r="24" ht="18.75" spans="1:4">
      <c r="A24" s="18" t="s">
        <v>25</v>
      </c>
      <c r="B24" s="19">
        <f>[1]测算表!J21</f>
        <v>19900</v>
      </c>
      <c r="C24" s="16">
        <f t="shared" si="0"/>
        <v>19900</v>
      </c>
      <c r="D24" s="17">
        <f>[1]测算表!H21</f>
        <v>0</v>
      </c>
    </row>
    <row r="25" ht="18.75" spans="1:4">
      <c r="A25" s="18" t="s">
        <v>26</v>
      </c>
      <c r="B25" s="19">
        <f>[1]测算表!J22</f>
        <v>15800</v>
      </c>
      <c r="C25" s="16">
        <f t="shared" si="0"/>
        <v>15800</v>
      </c>
      <c r="D25" s="17">
        <f>[1]测算表!H22</f>
        <v>0</v>
      </c>
    </row>
    <row r="26" ht="18.75" spans="1:4">
      <c r="A26" s="18" t="s">
        <v>27</v>
      </c>
      <c r="B26" s="19">
        <f>[1]测算表!J23</f>
        <v>70500</v>
      </c>
      <c r="C26" s="16">
        <f t="shared" si="0"/>
        <v>70500</v>
      </c>
      <c r="D26" s="17">
        <f>[1]测算表!H23</f>
        <v>0</v>
      </c>
    </row>
    <row r="27" ht="18.75" spans="1:4">
      <c r="A27" s="18" t="s">
        <v>28</v>
      </c>
      <c r="B27" s="19">
        <f>[1]测算表!J24</f>
        <v>32200</v>
      </c>
      <c r="C27" s="16">
        <f t="shared" si="0"/>
        <v>32200</v>
      </c>
      <c r="D27" s="17">
        <f>[1]测算表!H24</f>
        <v>0</v>
      </c>
    </row>
    <row r="28" ht="18.75" spans="1:4">
      <c r="A28" s="18" t="s">
        <v>29</v>
      </c>
      <c r="B28" s="19">
        <f>[1]测算表!J25</f>
        <v>6000</v>
      </c>
      <c r="C28" s="16">
        <f t="shared" si="0"/>
        <v>6000</v>
      </c>
      <c r="D28" s="17">
        <f>[1]测算表!H25</f>
        <v>0</v>
      </c>
    </row>
    <row r="29" ht="18.75" spans="1:4">
      <c r="A29" s="18" t="s">
        <v>30</v>
      </c>
      <c r="B29" s="19">
        <f>[1]测算表!J26</f>
        <v>64700</v>
      </c>
      <c r="C29" s="16">
        <f t="shared" si="0"/>
        <v>64700</v>
      </c>
      <c r="D29" s="17">
        <f>[1]测算表!H26</f>
        <v>0</v>
      </c>
    </row>
    <row r="30" ht="18.75" spans="1:4">
      <c r="A30" s="18" t="s">
        <v>31</v>
      </c>
      <c r="B30" s="19">
        <f>[1]测算表!J27</f>
        <v>15500</v>
      </c>
      <c r="C30" s="16">
        <f t="shared" si="0"/>
        <v>15500</v>
      </c>
      <c r="D30" s="17">
        <f>[1]测算表!H27</f>
        <v>0</v>
      </c>
    </row>
    <row r="31" s="1" customFormat="1" ht="19.5" spans="1:4">
      <c r="A31" s="20" t="s">
        <v>32</v>
      </c>
      <c r="B31" s="21">
        <f>[1]测算表!J28</f>
        <v>16100</v>
      </c>
      <c r="C31" s="22">
        <f t="shared" si="0"/>
        <v>16100</v>
      </c>
      <c r="D31" s="23">
        <f>[1]测算表!H28</f>
        <v>0</v>
      </c>
    </row>
    <row r="32" s="1" customFormat="1" ht="51" customHeight="1" spans="1:4">
      <c r="A32" s="24" t="s">
        <v>33</v>
      </c>
      <c r="B32" s="24"/>
      <c r="C32" s="24"/>
      <c r="D32" s="24"/>
    </row>
    <row r="33" ht="13.5" spans="1:4">
      <c r="A33" s="25"/>
      <c r="B33" s="25"/>
      <c r="C33" s="25"/>
      <c r="D33" s="25"/>
    </row>
  </sheetData>
  <mergeCells count="5">
    <mergeCell ref="A3:D3"/>
    <mergeCell ref="A4:D4"/>
    <mergeCell ref="B6:D6"/>
    <mergeCell ref="A32:D32"/>
    <mergeCell ref="A6:A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李灿</dc:creator>
  <cp:lastModifiedBy>fm</cp:lastModifiedBy>
  <dcterms:created xsi:type="dcterms:W3CDTF">2018-10-17T06:29:00Z</dcterms:created>
  <dcterms:modified xsi:type="dcterms:W3CDTF">2021-05-24T01:56:40Z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B86CC1BB741C4823B84AECFBBE5796B0</vt:lpwstr>
  </property>
  <property fmtid="{D5CDD505-2E9C-101B-9397-08002B2CF9AE}" pid="3" name="KSOProductBuildVer">
    <vt:lpwstr>2052-11.1.0.10495</vt:lpwstr>
  </property>
</Properties>
</file>